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" sheetId="1" r:id="rId4"/>
    <sheet state="visible" name="Women" sheetId="2" r:id="rId5"/>
  </sheets>
  <definedNames>
    <definedName hidden="1" localSheetId="0" name="_xlnm._FilterDatabase">Men!$A$4:$U$39</definedName>
    <definedName hidden="1" localSheetId="1" name="_xlnm._FilterDatabase">Women!$A$4:$U$32</definedName>
  </definedNames>
  <calcPr/>
</workbook>
</file>

<file path=xl/sharedStrings.xml><?xml version="1.0" encoding="utf-8"?>
<sst xmlns="http://schemas.openxmlformats.org/spreadsheetml/2006/main" count="176" uniqueCount="67">
  <si>
    <t>2023-2024 XC League- Men's Results</t>
  </si>
  <si>
    <t>TJ McElmeel</t>
  </si>
  <si>
    <t>Bobby Rea</t>
  </si>
  <si>
    <t>Comber Cup</t>
  </si>
  <si>
    <t>Malcolm Cup</t>
  </si>
  <si>
    <t>Irwin Speirs Memorial</t>
  </si>
  <si>
    <t>Derry XC</t>
  </si>
  <si>
    <t>Mathieson Cup</t>
  </si>
  <si>
    <t>Stormont XC</t>
  </si>
  <si>
    <t>NI &amp; Ulster Senior XC</t>
  </si>
  <si>
    <t>Calculated using 6 highest out of 9</t>
  </si>
  <si>
    <t>24th Sept</t>
  </si>
  <si>
    <t>21st Oct</t>
  </si>
  <si>
    <t>19th Nov</t>
  </si>
  <si>
    <t>26th Nov</t>
  </si>
  <si>
    <t>9th Dec</t>
  </si>
  <si>
    <t>16th Dec</t>
  </si>
  <si>
    <t>14th Jan</t>
  </si>
  <si>
    <t>10th Feb</t>
  </si>
  <si>
    <t>25th Feb</t>
  </si>
  <si>
    <t>Club</t>
  </si>
  <si>
    <t>Position Points</t>
  </si>
  <si>
    <t>Participation Points</t>
  </si>
  <si>
    <t>Total League Points</t>
  </si>
  <si>
    <t>XC League Position</t>
  </si>
  <si>
    <t>North Belfast Harriers</t>
  </si>
  <si>
    <t>Armagh AC</t>
  </si>
  <si>
    <t>Annadale Striders</t>
  </si>
  <si>
    <t>North Down AC</t>
  </si>
  <si>
    <t>Willowfield Harriers</t>
  </si>
  <si>
    <t>St Peters AC</t>
  </si>
  <si>
    <t>Ballydrain Harriers</t>
  </si>
  <si>
    <t>Mallusk Harriers</t>
  </si>
  <si>
    <t>Ballymena Runners</t>
  </si>
  <si>
    <t>East Antrim Harriers</t>
  </si>
  <si>
    <t>Scrabo Striders</t>
  </si>
  <si>
    <t>Springwell Running Club</t>
  </si>
  <si>
    <t>Victoria Park &amp; Connswater AC</t>
  </si>
  <si>
    <t>Orangegrove AC</t>
  </si>
  <si>
    <t>B.A.R.F AC</t>
  </si>
  <si>
    <t>City of Derry Spartans</t>
  </si>
  <si>
    <t>Lagan Valley AC</t>
  </si>
  <si>
    <t>Incomplete league</t>
  </si>
  <si>
    <t>East Down AC</t>
  </si>
  <si>
    <t>Keep Er Lit</t>
  </si>
  <si>
    <t>Knockmany Running Club</t>
  </si>
  <si>
    <t>Foyle Valley AC</t>
  </si>
  <si>
    <t>Murlough AC</t>
  </si>
  <si>
    <t>Portadown Running Club</t>
  </si>
  <si>
    <t>CNDR Track Club</t>
  </si>
  <si>
    <t>Beechmount Harriers</t>
  </si>
  <si>
    <t>Newcastle &amp; District AC</t>
  </si>
  <si>
    <t>Acorns AC</t>
  </si>
  <si>
    <t>Jog Lisburn</t>
  </si>
  <si>
    <t>Inishowen AC</t>
  </si>
  <si>
    <t>Monkstown</t>
  </si>
  <si>
    <t>Tafelta AC</t>
  </si>
  <si>
    <t>Saintfield Striders</t>
  </si>
  <si>
    <t>Dromore</t>
  </si>
  <si>
    <t>County Antrim</t>
  </si>
  <si>
    <t>Belfast Running Club</t>
  </si>
  <si>
    <t>2023-2024 XC League- Women's Results</t>
  </si>
  <si>
    <t>18th Feb</t>
  </si>
  <si>
    <t>Co Antrim Harriers</t>
  </si>
  <si>
    <t>Dromore AC</t>
  </si>
  <si>
    <t>Ward Park Runners</t>
  </si>
  <si>
    <t>Dub Runners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</si>
</sst>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sz val="11.0"/>
      <color rgb="FF00B0F0"/>
      <name val="Calibri"/>
    </font>
    <font/>
    <font>
      <sz val="11.0"/>
      <color theme="1"/>
      <name val="Calibri"/>
    </font>
    <font>
      <color theme="1"/>
      <name val="Arial"/>
      <scheme val="minor"/>
    </font>
    <font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1" fillId="0" fontId="3" numFmtId="0" xfId="0" applyAlignment="1" applyBorder="1" applyFont="1">
      <alignment horizontal="center" readingOrder="0" vertical="bottom"/>
    </xf>
    <xf borderId="2" fillId="0" fontId="4" numFmtId="0" xfId="0" applyBorder="1" applyFont="1"/>
    <xf borderId="1" fillId="0" fontId="2" numFmtId="0" xfId="0" applyAlignment="1" applyBorder="1" applyFont="1">
      <alignment horizontal="center" readingOrder="0" vertical="bottom"/>
    </xf>
    <xf borderId="3" fillId="0" fontId="2" numFmtId="0" xfId="0" applyAlignment="1" applyBorder="1" applyFont="1">
      <alignment horizontal="center" readingOrder="0" vertical="bottom"/>
    </xf>
    <xf borderId="3" fillId="0" fontId="3" numFmtId="0" xfId="0" applyAlignment="1" applyBorder="1" applyFont="1">
      <alignment horizontal="center" readingOrder="0" vertical="bottom"/>
    </xf>
    <xf borderId="0" fillId="2" fontId="2" numFmtId="0" xfId="0" applyAlignment="1" applyFill="1" applyFont="1">
      <alignment horizontal="center" readingOrder="0" vertical="bottom"/>
    </xf>
    <xf borderId="0" fillId="0" fontId="2" numFmtId="0" xfId="0" applyAlignment="1" applyFont="1">
      <alignment vertical="bottom"/>
    </xf>
    <xf borderId="4" fillId="0" fontId="1" numFmtId="0" xfId="0" applyAlignment="1" applyBorder="1" applyFont="1">
      <alignment readingOrder="0" vertical="bottom"/>
    </xf>
    <xf borderId="5" fillId="0" fontId="2" numFmtId="0" xfId="0" applyAlignment="1" applyBorder="1" applyFont="1">
      <alignment readingOrder="0" shrinkToFit="0" vertical="bottom" wrapText="1"/>
    </xf>
    <xf borderId="6" fillId="0" fontId="2" numFmtId="0" xfId="0" applyAlignment="1" applyBorder="1" applyFont="1">
      <alignment readingOrder="0" shrinkToFit="0" vertical="bottom" wrapText="1"/>
    </xf>
    <xf borderId="7" fillId="3" fontId="2" numFmtId="0" xfId="0" applyAlignment="1" applyBorder="1" applyFill="1" applyFont="1">
      <alignment horizontal="center" readingOrder="0" shrinkToFit="0" vertical="bottom" wrapText="1"/>
    </xf>
    <xf borderId="8" fillId="0" fontId="2" numFmtId="0" xfId="0" applyAlignment="1" applyBorder="1" applyFont="1">
      <alignment readingOrder="0" shrinkToFit="0" vertical="bottom" wrapText="0"/>
    </xf>
    <xf borderId="2" fillId="2" fontId="2" numFmtId="0" xfId="0" applyAlignment="1" applyBorder="1" applyFont="1">
      <alignment horizontal="right" readingOrder="0" shrinkToFit="0" vertical="bottom" wrapText="0"/>
    </xf>
    <xf borderId="2" fillId="2" fontId="2" numFmtId="0" xfId="0" applyAlignment="1" applyBorder="1" applyFont="1">
      <alignment readingOrder="0" shrinkToFit="0" vertical="bottom" wrapText="0"/>
    </xf>
    <xf borderId="2" fillId="0" fontId="2" numFmtId="0" xfId="0" applyAlignment="1" applyBorder="1" applyFont="1">
      <alignment readingOrder="0" shrinkToFit="0" vertical="bottom" wrapText="0"/>
    </xf>
    <xf borderId="2" fillId="0" fontId="2" numFmtId="0" xfId="0" applyAlignment="1" applyBorder="1" applyFont="1">
      <alignment horizontal="right" readingOrder="0" shrinkToFit="0" vertical="bottom" wrapText="0"/>
    </xf>
    <xf borderId="2" fillId="4" fontId="2" numFmtId="0" xfId="0" applyAlignment="1" applyBorder="1" applyFill="1" applyFont="1">
      <alignment horizontal="right" readingOrder="0" shrinkToFit="0" vertical="bottom" wrapText="0"/>
    </xf>
    <xf borderId="9" fillId="0" fontId="2" numFmtId="0" xfId="0" applyAlignment="1" applyBorder="1" applyFont="1">
      <alignment readingOrder="0" shrinkToFit="0" vertical="bottom" wrapText="0"/>
    </xf>
    <xf borderId="10" fillId="2" fontId="2" numFmtId="0" xfId="0" applyAlignment="1" applyBorder="1" applyFont="1">
      <alignment horizontal="right" readingOrder="0" shrinkToFit="0" vertical="bottom" wrapText="0"/>
    </xf>
    <xf borderId="10" fillId="0" fontId="2" numFmtId="0" xfId="0" applyAlignment="1" applyBorder="1" applyFont="1">
      <alignment horizontal="right" readingOrder="0" shrinkToFit="0" vertical="bottom" wrapText="0"/>
    </xf>
    <xf borderId="10" fillId="2" fontId="2" numFmtId="0" xfId="0" applyAlignment="1" applyBorder="1" applyFont="1">
      <alignment readingOrder="0" shrinkToFit="0" vertical="bottom" wrapText="0"/>
    </xf>
    <xf borderId="10" fillId="3" fontId="2" numFmtId="0" xfId="0" applyAlignment="1" applyBorder="1" applyFont="1">
      <alignment shrinkToFit="0" vertical="bottom" wrapText="0"/>
    </xf>
    <xf borderId="10" fillId="5" fontId="2" numFmtId="0" xfId="0" applyAlignment="1" applyBorder="1" applyFill="1" applyFont="1">
      <alignment readingOrder="0" shrinkToFit="0" vertical="bottom" wrapText="0"/>
    </xf>
    <xf borderId="10" fillId="4" fontId="2" numFmtId="0" xfId="0" applyAlignment="1" applyBorder="1" applyFont="1">
      <alignment horizontal="right" readingOrder="0" shrinkToFit="0" vertical="bottom" wrapText="0"/>
    </xf>
    <xf borderId="10" fillId="5" fontId="2" numFmtId="0" xfId="0" applyAlignment="1" applyBorder="1" applyFont="1">
      <alignment shrinkToFit="0" vertical="bottom" wrapText="0"/>
    </xf>
    <xf borderId="10" fillId="0" fontId="2" numFmtId="0" xfId="0" applyAlignment="1" applyBorder="1" applyFont="1">
      <alignment readingOrder="0" shrinkToFit="0" vertical="bottom" wrapText="0"/>
    </xf>
    <xf borderId="10" fillId="2" fontId="5" numFmtId="0" xfId="0" applyAlignment="1" applyBorder="1" applyFont="1">
      <alignment horizontal="right" readingOrder="0" shrinkToFit="0" vertical="bottom" wrapText="0"/>
    </xf>
    <xf borderId="10" fillId="2" fontId="5" numFmtId="0" xfId="0" applyAlignment="1" applyBorder="1" applyFont="1">
      <alignment readingOrder="0" shrinkToFit="0" vertical="bottom" wrapText="0"/>
    </xf>
    <xf borderId="9" fillId="0" fontId="6" numFmtId="0" xfId="0" applyAlignment="1" applyBorder="1" applyFont="1">
      <alignment readingOrder="0"/>
    </xf>
    <xf borderId="10" fillId="2" fontId="6" numFmtId="0" xfId="0" applyAlignment="1" applyBorder="1" applyFont="1">
      <alignment readingOrder="0"/>
    </xf>
    <xf borderId="10" fillId="3" fontId="6" numFmtId="0" xfId="0" applyBorder="1" applyFont="1"/>
    <xf borderId="0" fillId="0" fontId="6" numFmtId="0" xfId="0" applyAlignment="1" applyFont="1">
      <alignment readingOrder="0"/>
    </xf>
    <xf borderId="8" fillId="3" fontId="2" numFmtId="0" xfId="0" applyAlignment="1" applyBorder="1" applyFont="1">
      <alignment shrinkToFit="0" vertical="bottom" wrapText="0"/>
    </xf>
    <xf borderId="8" fillId="0" fontId="6" numFmtId="0" xfId="0" applyAlignment="1" applyBorder="1" applyFont="1">
      <alignment readingOrder="0"/>
    </xf>
    <xf borderId="8" fillId="2" fontId="6" numFmtId="0" xfId="0" applyAlignment="1" applyBorder="1" applyFont="1">
      <alignment readingOrder="0"/>
    </xf>
    <xf borderId="8" fillId="3" fontId="6" numFmtId="0" xfId="0" applyBorder="1" applyFont="1"/>
    <xf borderId="8" fillId="5" fontId="6" numFmtId="0" xfId="0" applyBorder="1" applyFont="1"/>
    <xf borderId="10" fillId="5" fontId="6" numFmtId="0" xfId="0" applyBorder="1" applyFont="1"/>
    <xf borderId="2" fillId="0" fontId="6" numFmtId="0" xfId="0" applyBorder="1" applyFont="1"/>
    <xf borderId="10" fillId="0" fontId="6" numFmtId="0" xfId="0" applyAlignment="1" applyBorder="1" applyFont="1">
      <alignment readingOrder="0"/>
    </xf>
    <xf borderId="2" fillId="0" fontId="6" numFmtId="0" xfId="0" applyAlignment="1" applyBorder="1" applyFont="1">
      <alignment readingOrder="0"/>
    </xf>
    <xf borderId="8" fillId="0" fontId="2" numFmtId="0" xfId="0" applyAlignment="1" applyBorder="1" applyFont="1">
      <alignment horizontal="right" readingOrder="0" shrinkToFit="0" vertical="bottom" wrapText="0"/>
    </xf>
    <xf borderId="0" fillId="2" fontId="7" numFmtId="0" xfId="0" applyAlignment="1" applyFont="1">
      <alignment horizontal="center" readingOrder="0" vertical="bottom"/>
    </xf>
    <xf borderId="8" fillId="2" fontId="2" numFmtId="0" xfId="0" applyAlignment="1" applyBorder="1" applyFont="1">
      <alignment readingOrder="0" shrinkToFit="0" vertical="bottom" wrapText="0"/>
    </xf>
    <xf borderId="2" fillId="3" fontId="2" numFmtId="0" xfId="0" applyAlignment="1" applyBorder="1" applyFont="1">
      <alignment shrinkToFit="0" vertical="bottom" wrapText="0"/>
    </xf>
    <xf borderId="10" fillId="2" fontId="5" numFmtId="0" xfId="0" applyAlignment="1" applyBorder="1" applyFont="1">
      <alignment horizontal="right" vertical="bottom"/>
    </xf>
    <xf borderId="8" fillId="2" fontId="2" numFmtId="0" xfId="0" applyAlignment="1" applyBorder="1" applyFont="1">
      <alignment horizontal="right" readingOrder="0" shrinkToFit="0" vertical="bottom" wrapText="0"/>
    </xf>
    <xf borderId="8" fillId="5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8.63"/>
    <col customWidth="1" min="2" max="19" width="7.63"/>
    <col customWidth="1" min="20" max="20" width="26.5"/>
    <col customWidth="1" min="21" max="21" width="11.25"/>
    <col customWidth="1" min="22" max="22" width="14.63"/>
  </cols>
  <sheetData>
    <row r="1">
      <c r="A1" s="1" t="s">
        <v>0</v>
      </c>
    </row>
    <row r="2">
      <c r="A2" s="2"/>
      <c r="B2" s="3" t="s">
        <v>1</v>
      </c>
      <c r="C2" s="4"/>
      <c r="D2" s="5" t="s">
        <v>2</v>
      </c>
      <c r="E2" s="4"/>
      <c r="F2" s="6" t="s">
        <v>3</v>
      </c>
      <c r="G2" s="4"/>
      <c r="H2" s="6" t="s">
        <v>4</v>
      </c>
      <c r="I2" s="4"/>
      <c r="J2" s="7" t="s">
        <v>5</v>
      </c>
      <c r="K2" s="4"/>
      <c r="L2" s="7" t="s">
        <v>6</v>
      </c>
      <c r="M2" s="4"/>
      <c r="N2" s="6" t="s">
        <v>7</v>
      </c>
      <c r="O2" s="4"/>
      <c r="P2" s="5" t="s">
        <v>8</v>
      </c>
      <c r="Q2" s="4"/>
      <c r="R2" s="6" t="s">
        <v>9</v>
      </c>
      <c r="S2" s="4"/>
      <c r="T2" s="8" t="s">
        <v>10</v>
      </c>
    </row>
    <row r="3">
      <c r="A3" s="9"/>
      <c r="B3" s="5" t="s">
        <v>11</v>
      </c>
      <c r="C3" s="4"/>
      <c r="D3" s="5" t="s">
        <v>12</v>
      </c>
      <c r="E3" s="4"/>
      <c r="F3" s="6" t="s">
        <v>13</v>
      </c>
      <c r="G3" s="4"/>
      <c r="H3" s="6" t="s">
        <v>14</v>
      </c>
      <c r="I3" s="4"/>
      <c r="J3" s="6" t="s">
        <v>15</v>
      </c>
      <c r="K3" s="4"/>
      <c r="L3" s="6" t="s">
        <v>16</v>
      </c>
      <c r="M3" s="4"/>
      <c r="N3" s="6" t="s">
        <v>17</v>
      </c>
      <c r="O3" s="4"/>
      <c r="P3" s="5" t="s">
        <v>18</v>
      </c>
      <c r="Q3" s="4"/>
      <c r="R3" s="6" t="s">
        <v>19</v>
      </c>
      <c r="S3" s="4"/>
      <c r="T3" s="2"/>
      <c r="U3" s="2"/>
    </row>
    <row r="4" ht="43.5" customHeight="1">
      <c r="A4" s="10" t="s">
        <v>20</v>
      </c>
      <c r="B4" s="11" t="s">
        <v>21</v>
      </c>
      <c r="C4" s="12" t="s">
        <v>22</v>
      </c>
      <c r="D4" s="12" t="s">
        <v>21</v>
      </c>
      <c r="E4" s="12" t="s">
        <v>22</v>
      </c>
      <c r="F4" s="12" t="s">
        <v>21</v>
      </c>
      <c r="G4" s="12" t="s">
        <v>22</v>
      </c>
      <c r="H4" s="12" t="s">
        <v>21</v>
      </c>
      <c r="I4" s="12" t="s">
        <v>22</v>
      </c>
      <c r="J4" s="12" t="s">
        <v>21</v>
      </c>
      <c r="K4" s="12" t="s">
        <v>22</v>
      </c>
      <c r="L4" s="12" t="s">
        <v>21</v>
      </c>
      <c r="M4" s="12" t="s">
        <v>22</v>
      </c>
      <c r="N4" s="12" t="s">
        <v>21</v>
      </c>
      <c r="O4" s="12" t="s">
        <v>22</v>
      </c>
      <c r="P4" s="12" t="s">
        <v>21</v>
      </c>
      <c r="Q4" s="12" t="s">
        <v>22</v>
      </c>
      <c r="R4" s="12" t="s">
        <v>21</v>
      </c>
      <c r="S4" s="12" t="s">
        <v>22</v>
      </c>
      <c r="T4" s="13" t="s">
        <v>23</v>
      </c>
      <c r="U4" s="13" t="s">
        <v>24</v>
      </c>
    </row>
    <row r="5">
      <c r="A5" s="14" t="s">
        <v>25</v>
      </c>
      <c r="B5" s="15">
        <v>16.0</v>
      </c>
      <c r="C5" s="15">
        <v>10.0</v>
      </c>
      <c r="D5" s="15">
        <v>14.0</v>
      </c>
      <c r="E5" s="15">
        <v>10.0</v>
      </c>
      <c r="F5" s="16">
        <v>16.0</v>
      </c>
      <c r="G5" s="16">
        <v>10.0</v>
      </c>
      <c r="H5" s="17">
        <v>14.0</v>
      </c>
      <c r="I5" s="17">
        <v>10.0</v>
      </c>
      <c r="J5" s="16">
        <v>16.0</v>
      </c>
      <c r="K5" s="16">
        <v>10.0</v>
      </c>
      <c r="L5" s="17">
        <v>10.0</v>
      </c>
      <c r="M5" s="17">
        <v>10.0</v>
      </c>
      <c r="N5" s="16">
        <v>16.0</v>
      </c>
      <c r="O5" s="16">
        <v>10.0</v>
      </c>
      <c r="P5" s="17">
        <v>2.0</v>
      </c>
      <c r="Q5" s="17">
        <v>10.0</v>
      </c>
      <c r="R5" s="16">
        <v>16.0</v>
      </c>
      <c r="S5" s="16">
        <v>10.0</v>
      </c>
      <c r="T5" s="18">
        <f>SUM(B5:G5,J5,K5,N5,O5,R5,S5)</f>
        <v>154</v>
      </c>
      <c r="U5" s="19">
        <v>1.0</v>
      </c>
    </row>
    <row r="6">
      <c r="A6" s="20" t="s">
        <v>26</v>
      </c>
      <c r="B6" s="21">
        <v>14.0</v>
      </c>
      <c r="C6" s="21">
        <v>10.0</v>
      </c>
      <c r="D6" s="22">
        <v>6.0</v>
      </c>
      <c r="E6" s="22">
        <v>10.0</v>
      </c>
      <c r="F6" s="23">
        <v>10.0</v>
      </c>
      <c r="G6" s="23">
        <v>10.0</v>
      </c>
      <c r="H6" s="24"/>
      <c r="I6" s="24"/>
      <c r="J6" s="23">
        <v>14.0</v>
      </c>
      <c r="K6" s="23">
        <v>10.0</v>
      </c>
      <c r="L6" s="23">
        <v>16.0</v>
      </c>
      <c r="M6" s="23">
        <v>10.0</v>
      </c>
      <c r="N6" s="23">
        <v>8.0</v>
      </c>
      <c r="O6" s="23">
        <v>10.0</v>
      </c>
      <c r="P6" s="23">
        <v>16.0</v>
      </c>
      <c r="Q6" s="23">
        <v>10.0</v>
      </c>
      <c r="R6" s="25"/>
      <c r="S6" s="25"/>
      <c r="T6" s="18">
        <f>SUM(B6:C6,F6,G6,J6:Q6)</f>
        <v>138</v>
      </c>
      <c r="U6" s="26">
        <v>2.0</v>
      </c>
    </row>
    <row r="7">
      <c r="A7" s="20" t="s">
        <v>27</v>
      </c>
      <c r="B7" s="22">
        <v>10.0</v>
      </c>
      <c r="C7" s="22">
        <v>4.0</v>
      </c>
      <c r="D7" s="21">
        <v>12.0</v>
      </c>
      <c r="E7" s="21">
        <v>10.0</v>
      </c>
      <c r="F7" s="23">
        <v>14.0</v>
      </c>
      <c r="G7" s="23">
        <v>10.0</v>
      </c>
      <c r="H7" s="23">
        <v>16.0</v>
      </c>
      <c r="I7" s="23">
        <v>10.0</v>
      </c>
      <c r="J7" s="24"/>
      <c r="K7" s="24"/>
      <c r="L7" s="24"/>
      <c r="M7" s="24"/>
      <c r="N7" s="23">
        <v>14.0</v>
      </c>
      <c r="O7" s="23">
        <v>6.0</v>
      </c>
      <c r="P7" s="23">
        <v>12.0</v>
      </c>
      <c r="Q7" s="23">
        <v>4.0</v>
      </c>
      <c r="R7" s="23">
        <v>14.0</v>
      </c>
      <c r="S7" s="23">
        <v>6.0</v>
      </c>
      <c r="T7" s="18">
        <f>SUM(D7:I7,N7:S7)</f>
        <v>128</v>
      </c>
      <c r="U7" s="26">
        <v>3.0</v>
      </c>
    </row>
    <row r="8">
      <c r="A8" s="20" t="s">
        <v>28</v>
      </c>
      <c r="B8" s="24"/>
      <c r="C8" s="24"/>
      <c r="D8" s="21">
        <v>8.0</v>
      </c>
      <c r="E8" s="21">
        <v>10.0</v>
      </c>
      <c r="F8" s="23">
        <v>12.0</v>
      </c>
      <c r="G8" s="23">
        <v>10.0</v>
      </c>
      <c r="H8" s="24"/>
      <c r="I8" s="24"/>
      <c r="J8" s="23">
        <v>10.0</v>
      </c>
      <c r="K8" s="23">
        <v>10.0</v>
      </c>
      <c r="L8" s="23">
        <v>12.0</v>
      </c>
      <c r="M8" s="23">
        <v>7.0</v>
      </c>
      <c r="N8" s="23">
        <v>10.0</v>
      </c>
      <c r="O8" s="23">
        <v>10.0</v>
      </c>
      <c r="P8" s="23">
        <v>14.0</v>
      </c>
      <c r="Q8" s="23">
        <v>10.0</v>
      </c>
      <c r="R8" s="27"/>
      <c r="S8" s="27"/>
      <c r="T8" s="18">
        <f>SUM(D8:G8,J8:Q8)</f>
        <v>123</v>
      </c>
      <c r="U8" s="26">
        <v>4.0</v>
      </c>
    </row>
    <row r="9">
      <c r="A9" s="20" t="s">
        <v>29</v>
      </c>
      <c r="B9" s="22">
        <v>4.0</v>
      </c>
      <c r="C9" s="22">
        <v>9.0</v>
      </c>
      <c r="D9" s="21">
        <v>4.0</v>
      </c>
      <c r="E9" s="21">
        <v>10.0</v>
      </c>
      <c r="F9" s="23">
        <v>8.0</v>
      </c>
      <c r="G9" s="23">
        <v>10.0</v>
      </c>
      <c r="H9" s="23">
        <v>10.0</v>
      </c>
      <c r="I9" s="23">
        <v>10.0</v>
      </c>
      <c r="J9" s="23">
        <v>12.0</v>
      </c>
      <c r="K9" s="23">
        <v>10.0</v>
      </c>
      <c r="L9" s="24"/>
      <c r="M9" s="24"/>
      <c r="N9" s="23">
        <v>4.0</v>
      </c>
      <c r="O9" s="23">
        <v>10.0</v>
      </c>
      <c r="P9" s="23">
        <v>10.0</v>
      </c>
      <c r="Q9" s="23">
        <v>10.0</v>
      </c>
      <c r="R9" s="24"/>
      <c r="S9" s="24"/>
      <c r="T9" s="18">
        <f>SUM(D9:K9,N9:Q9)</f>
        <v>108</v>
      </c>
      <c r="U9" s="19">
        <v>5.0</v>
      </c>
    </row>
    <row r="10">
      <c r="A10" s="20" t="s">
        <v>30</v>
      </c>
      <c r="B10" s="21">
        <v>8.0</v>
      </c>
      <c r="C10" s="21">
        <v>10.0</v>
      </c>
      <c r="D10" s="22">
        <v>0.0</v>
      </c>
      <c r="E10" s="22">
        <v>10.0</v>
      </c>
      <c r="F10" s="23">
        <v>6.0</v>
      </c>
      <c r="G10" s="23">
        <v>10.0</v>
      </c>
      <c r="H10" s="23">
        <v>12.0</v>
      </c>
      <c r="I10" s="23">
        <v>10.0</v>
      </c>
      <c r="J10" s="23">
        <v>8.0</v>
      </c>
      <c r="K10" s="23">
        <v>10.0</v>
      </c>
      <c r="L10" s="24"/>
      <c r="M10" s="24"/>
      <c r="N10" s="23">
        <v>6.0</v>
      </c>
      <c r="O10" s="23">
        <v>10.0</v>
      </c>
      <c r="P10" s="23">
        <v>8.0</v>
      </c>
      <c r="Q10" s="23">
        <v>10.0</v>
      </c>
      <c r="R10" s="28">
        <v>0.0</v>
      </c>
      <c r="S10" s="28">
        <v>6.0</v>
      </c>
      <c r="T10" s="18">
        <f>SUM(B10:C10,F10:K10,N10:Q10)</f>
        <v>108</v>
      </c>
      <c r="U10" s="26">
        <v>5.0</v>
      </c>
    </row>
    <row r="11">
      <c r="A11" s="20" t="s">
        <v>31</v>
      </c>
      <c r="B11" s="24"/>
      <c r="C11" s="24"/>
      <c r="D11" s="21">
        <v>0.0</v>
      </c>
      <c r="E11" s="21">
        <v>10.0</v>
      </c>
      <c r="F11" s="23">
        <v>0.0</v>
      </c>
      <c r="G11" s="23">
        <v>10.0</v>
      </c>
      <c r="H11" s="23">
        <v>4.0</v>
      </c>
      <c r="I11" s="23">
        <v>10.0</v>
      </c>
      <c r="J11" s="23">
        <v>6.0</v>
      </c>
      <c r="K11" s="23">
        <v>9.0</v>
      </c>
      <c r="L11" s="24"/>
      <c r="M11" s="24"/>
      <c r="N11" s="23">
        <v>0.0</v>
      </c>
      <c r="O11" s="23">
        <v>10.0</v>
      </c>
      <c r="P11" s="23">
        <v>0.0</v>
      </c>
      <c r="Q11" s="23">
        <v>10.0</v>
      </c>
      <c r="R11" s="27"/>
      <c r="S11" s="27"/>
      <c r="T11" s="18">
        <f t="shared" ref="T11:T12" si="1">SUM(D11:K11,N11:Q11)</f>
        <v>69</v>
      </c>
      <c r="U11" s="26">
        <v>7.0</v>
      </c>
    </row>
    <row r="12">
      <c r="A12" s="20" t="s">
        <v>32</v>
      </c>
      <c r="B12" s="22">
        <v>0.0</v>
      </c>
      <c r="C12" s="22">
        <v>8.0</v>
      </c>
      <c r="D12" s="21">
        <v>0.0</v>
      </c>
      <c r="E12" s="21">
        <v>10.0</v>
      </c>
      <c r="F12" s="23">
        <v>0.0</v>
      </c>
      <c r="G12" s="23">
        <v>10.0</v>
      </c>
      <c r="H12" s="23">
        <v>0.0</v>
      </c>
      <c r="I12" s="23">
        <v>10.0</v>
      </c>
      <c r="J12" s="23">
        <v>0.0</v>
      </c>
      <c r="K12" s="23">
        <v>9.0</v>
      </c>
      <c r="L12" s="24"/>
      <c r="M12" s="24"/>
      <c r="N12" s="23">
        <v>2.0</v>
      </c>
      <c r="O12" s="23">
        <v>10.0</v>
      </c>
      <c r="P12" s="23">
        <v>4.0</v>
      </c>
      <c r="Q12" s="23">
        <v>10.0</v>
      </c>
      <c r="R12" s="27"/>
      <c r="S12" s="27"/>
      <c r="T12" s="18">
        <f t="shared" si="1"/>
        <v>65</v>
      </c>
      <c r="U12" s="26">
        <v>8.0</v>
      </c>
    </row>
    <row r="13">
      <c r="A13" s="20" t="s">
        <v>33</v>
      </c>
      <c r="B13" s="21">
        <v>0.0</v>
      </c>
      <c r="C13" s="21">
        <v>10.0</v>
      </c>
      <c r="D13" s="21">
        <v>0.0</v>
      </c>
      <c r="E13" s="21">
        <v>10.0</v>
      </c>
      <c r="F13" s="28">
        <v>0.0</v>
      </c>
      <c r="G13" s="28">
        <v>7.0</v>
      </c>
      <c r="H13" s="23">
        <v>0.0</v>
      </c>
      <c r="I13" s="23">
        <v>8.0</v>
      </c>
      <c r="J13" s="23">
        <v>4.0</v>
      </c>
      <c r="K13" s="23">
        <v>7.0</v>
      </c>
      <c r="L13" s="28">
        <v>0.0</v>
      </c>
      <c r="M13" s="28">
        <v>4.0</v>
      </c>
      <c r="N13" s="23">
        <v>0.0</v>
      </c>
      <c r="O13" s="23">
        <v>10.0</v>
      </c>
      <c r="P13" s="28">
        <v>0.0</v>
      </c>
      <c r="Q13" s="28">
        <v>10.0</v>
      </c>
      <c r="R13" s="23">
        <v>6.0</v>
      </c>
      <c r="S13" s="23">
        <v>6.0</v>
      </c>
      <c r="T13" s="18">
        <f>SUM(B13:E13,H13:K13,N13:O13,R13,S13)</f>
        <v>61</v>
      </c>
      <c r="U13" s="26">
        <v>9.0</v>
      </c>
    </row>
    <row r="14">
      <c r="A14" s="20" t="s">
        <v>34</v>
      </c>
      <c r="B14" s="21">
        <v>2.0</v>
      </c>
      <c r="C14" s="21">
        <v>8.0</v>
      </c>
      <c r="D14" s="21">
        <v>0.0</v>
      </c>
      <c r="E14" s="21">
        <v>6.0</v>
      </c>
      <c r="F14" s="23">
        <v>2.0</v>
      </c>
      <c r="G14" s="23">
        <v>10.0</v>
      </c>
      <c r="H14" s="23">
        <v>6.0</v>
      </c>
      <c r="I14" s="23">
        <v>9.0</v>
      </c>
      <c r="J14" s="24"/>
      <c r="K14" s="24"/>
      <c r="L14" s="24"/>
      <c r="M14" s="24"/>
      <c r="N14" s="23">
        <v>0.0</v>
      </c>
      <c r="O14" s="23">
        <v>9.0</v>
      </c>
      <c r="P14" s="23">
        <v>0.0</v>
      </c>
      <c r="Q14" s="23">
        <v>5.0</v>
      </c>
      <c r="R14" s="27"/>
      <c r="S14" s="27"/>
      <c r="T14" s="18">
        <f>SUM(B14:I14,N14:Q14)</f>
        <v>57</v>
      </c>
      <c r="U14" s="26">
        <v>10.0</v>
      </c>
    </row>
    <row r="15">
      <c r="A15" s="20" t="s">
        <v>35</v>
      </c>
      <c r="B15" s="22">
        <v>0.0</v>
      </c>
      <c r="C15" s="22">
        <v>5.0</v>
      </c>
      <c r="D15" s="21">
        <v>0.0</v>
      </c>
      <c r="E15" s="21">
        <v>10.0</v>
      </c>
      <c r="F15" s="23">
        <v>0.0</v>
      </c>
      <c r="G15" s="23">
        <v>10.0</v>
      </c>
      <c r="H15" s="23">
        <v>0.0</v>
      </c>
      <c r="I15" s="23">
        <v>10.0</v>
      </c>
      <c r="J15" s="23">
        <v>0.0</v>
      </c>
      <c r="K15" s="23">
        <v>8.0</v>
      </c>
      <c r="L15" s="28">
        <v>0.0</v>
      </c>
      <c r="M15" s="28">
        <v>5.0</v>
      </c>
      <c r="N15" s="23">
        <v>0.0</v>
      </c>
      <c r="O15" s="23">
        <v>10.0</v>
      </c>
      <c r="P15" s="23">
        <v>0.0</v>
      </c>
      <c r="Q15" s="23">
        <v>8.0</v>
      </c>
      <c r="R15" s="28">
        <v>0.0</v>
      </c>
      <c r="S15" s="28">
        <v>8.0</v>
      </c>
      <c r="T15" s="18">
        <f>SUM(D15:K15,N15:Q15)</f>
        <v>56</v>
      </c>
      <c r="U15" s="26">
        <v>11.0</v>
      </c>
    </row>
    <row r="16">
      <c r="A16" s="20" t="s">
        <v>36</v>
      </c>
      <c r="B16" s="24"/>
      <c r="C16" s="24"/>
      <c r="D16" s="21">
        <v>2.0</v>
      </c>
      <c r="E16" s="21">
        <v>7.0</v>
      </c>
      <c r="F16" s="23">
        <v>0.0</v>
      </c>
      <c r="G16" s="23">
        <v>7.0</v>
      </c>
      <c r="H16" s="23">
        <v>2.0</v>
      </c>
      <c r="I16" s="23">
        <v>7.0</v>
      </c>
      <c r="J16" s="23">
        <v>0.0</v>
      </c>
      <c r="K16" s="23">
        <v>4.0</v>
      </c>
      <c r="L16" s="23">
        <v>8.0</v>
      </c>
      <c r="M16" s="23">
        <v>9.0</v>
      </c>
      <c r="N16" s="23">
        <v>0.0</v>
      </c>
      <c r="O16" s="23">
        <v>9.0</v>
      </c>
      <c r="P16" s="28">
        <v>0.0</v>
      </c>
      <c r="Q16" s="28">
        <v>5.0</v>
      </c>
      <c r="R16" s="27"/>
      <c r="S16" s="27"/>
      <c r="T16" s="18">
        <f>SUM(D16:O16)</f>
        <v>55</v>
      </c>
      <c r="U16" s="19">
        <v>12.0</v>
      </c>
    </row>
    <row r="17">
      <c r="A17" s="20" t="s">
        <v>37</v>
      </c>
      <c r="B17" s="22">
        <v>0.0</v>
      </c>
      <c r="C17" s="22">
        <v>5.0</v>
      </c>
      <c r="D17" s="29">
        <v>0.0</v>
      </c>
      <c r="E17" s="29">
        <v>9.0</v>
      </c>
      <c r="F17" s="30">
        <v>0.0</v>
      </c>
      <c r="G17" s="30">
        <v>10.0</v>
      </c>
      <c r="H17" s="30">
        <v>0.0</v>
      </c>
      <c r="I17" s="30">
        <v>10.0</v>
      </c>
      <c r="J17" s="30">
        <v>0.0</v>
      </c>
      <c r="K17" s="30">
        <v>6.0</v>
      </c>
      <c r="L17" s="24"/>
      <c r="M17" s="24"/>
      <c r="N17" s="23">
        <v>0.0</v>
      </c>
      <c r="O17" s="23">
        <v>10.0</v>
      </c>
      <c r="P17" s="23">
        <v>0.0</v>
      </c>
      <c r="Q17" s="23">
        <v>10.0</v>
      </c>
      <c r="R17" s="27"/>
      <c r="S17" s="27"/>
      <c r="T17" s="18">
        <f>SUM(D17:Q17)</f>
        <v>55</v>
      </c>
      <c r="U17" s="26">
        <v>12.0</v>
      </c>
    </row>
    <row r="18">
      <c r="A18" s="20" t="s">
        <v>38</v>
      </c>
      <c r="B18" s="24"/>
      <c r="C18" s="24"/>
      <c r="D18" s="21">
        <v>0.0</v>
      </c>
      <c r="E18" s="21">
        <v>8.0</v>
      </c>
      <c r="F18" s="23">
        <v>0.0</v>
      </c>
      <c r="G18" s="23">
        <v>10.0</v>
      </c>
      <c r="H18" s="23">
        <v>0.0</v>
      </c>
      <c r="I18" s="23">
        <v>8.0</v>
      </c>
      <c r="J18" s="24"/>
      <c r="K18" s="24"/>
      <c r="L18" s="23">
        <v>0.0</v>
      </c>
      <c r="M18" s="23">
        <v>8.0</v>
      </c>
      <c r="N18" s="23">
        <v>0.0</v>
      </c>
      <c r="O18" s="23">
        <v>8.0</v>
      </c>
      <c r="P18" s="23">
        <v>0.0</v>
      </c>
      <c r="Q18" s="23">
        <v>10.0</v>
      </c>
      <c r="R18" s="27"/>
      <c r="S18" s="27"/>
      <c r="T18" s="18">
        <f>SUM(D18:I18,L18:Q18)</f>
        <v>52</v>
      </c>
      <c r="U18" s="26">
        <v>14.0</v>
      </c>
    </row>
    <row r="19">
      <c r="A19" s="20" t="s">
        <v>39</v>
      </c>
      <c r="B19" s="24"/>
      <c r="C19" s="24"/>
      <c r="D19" s="21">
        <v>0.0</v>
      </c>
      <c r="E19" s="21">
        <v>10.0</v>
      </c>
      <c r="F19" s="23">
        <v>0.0</v>
      </c>
      <c r="G19" s="23">
        <v>5.0</v>
      </c>
      <c r="H19" s="24"/>
      <c r="I19" s="24"/>
      <c r="J19" s="24"/>
      <c r="K19" s="24"/>
      <c r="L19" s="23">
        <v>2.0</v>
      </c>
      <c r="M19" s="23">
        <v>5.0</v>
      </c>
      <c r="N19" s="23">
        <v>0.0</v>
      </c>
      <c r="O19" s="23">
        <v>7.0</v>
      </c>
      <c r="P19" s="23">
        <v>6.0</v>
      </c>
      <c r="Q19" s="23">
        <v>7.0</v>
      </c>
      <c r="R19" s="23">
        <v>2.0</v>
      </c>
      <c r="S19" s="23">
        <v>4.0</v>
      </c>
      <c r="T19" s="18">
        <f>SUM(D19:G19,L19:S19)</f>
        <v>48</v>
      </c>
      <c r="U19" s="26">
        <v>15.0</v>
      </c>
    </row>
    <row r="20">
      <c r="A20" s="31" t="s">
        <v>40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32">
        <v>14.0</v>
      </c>
      <c r="M20" s="32">
        <v>10.0</v>
      </c>
      <c r="N20" s="33"/>
      <c r="O20" s="33"/>
      <c r="P20" s="33"/>
      <c r="Q20" s="33"/>
      <c r="R20" s="32">
        <v>8.0</v>
      </c>
      <c r="S20" s="32">
        <v>6.0</v>
      </c>
      <c r="T20" s="18">
        <f>SUM(L20,M20,R20,S20)</f>
        <v>38</v>
      </c>
      <c r="U20" s="19">
        <v>16.0</v>
      </c>
    </row>
    <row r="21">
      <c r="A21" s="20" t="s">
        <v>41</v>
      </c>
      <c r="B21" s="21">
        <v>12.0</v>
      </c>
      <c r="C21" s="21">
        <v>8.0</v>
      </c>
      <c r="D21" s="21">
        <v>10.0</v>
      </c>
      <c r="E21" s="21">
        <v>10.0</v>
      </c>
      <c r="F21" s="24"/>
      <c r="G21" s="24"/>
      <c r="H21" s="24"/>
      <c r="I21" s="24"/>
      <c r="J21" s="24"/>
      <c r="K21" s="24"/>
      <c r="L21" s="24"/>
      <c r="M21" s="24"/>
      <c r="N21" s="23">
        <v>12.0</v>
      </c>
      <c r="O21" s="23">
        <v>10.0</v>
      </c>
      <c r="P21" s="25"/>
      <c r="Q21" s="27"/>
      <c r="R21" s="27"/>
      <c r="S21" s="27"/>
      <c r="T21" s="18">
        <f>SUM(B21:O21)</f>
        <v>62</v>
      </c>
      <c r="U21" s="18"/>
      <c r="V21" s="34" t="s">
        <v>42</v>
      </c>
    </row>
    <row r="22">
      <c r="A22" s="20" t="s">
        <v>43</v>
      </c>
      <c r="B22" s="24"/>
      <c r="C22" s="24"/>
      <c r="D22" s="21">
        <v>0.0</v>
      </c>
      <c r="E22" s="21">
        <v>9.0</v>
      </c>
      <c r="F22" s="23">
        <v>4.0</v>
      </c>
      <c r="G22" s="23">
        <v>8.0</v>
      </c>
      <c r="H22" s="24"/>
      <c r="I22" s="24"/>
      <c r="J22" s="24"/>
      <c r="K22" s="24"/>
      <c r="L22" s="24"/>
      <c r="M22" s="24"/>
      <c r="N22" s="23">
        <v>0.0</v>
      </c>
      <c r="O22" s="23">
        <v>5.0</v>
      </c>
      <c r="P22" s="23">
        <v>0.0</v>
      </c>
      <c r="Q22" s="23">
        <v>9.0</v>
      </c>
      <c r="R22" s="27"/>
      <c r="S22" s="27"/>
      <c r="T22" s="18">
        <f>SUM(D22:G22,N22:Q22)</f>
        <v>35</v>
      </c>
      <c r="U22" s="22"/>
      <c r="V22" s="34" t="s">
        <v>42</v>
      </c>
    </row>
    <row r="23">
      <c r="A23" s="20" t="s">
        <v>44</v>
      </c>
      <c r="B23" s="21">
        <v>6.0</v>
      </c>
      <c r="C23" s="21">
        <v>10.0</v>
      </c>
      <c r="D23" s="21">
        <v>0.0</v>
      </c>
      <c r="E23" s="21">
        <v>9.0</v>
      </c>
      <c r="F23" s="24"/>
      <c r="G23" s="24"/>
      <c r="H23" s="24"/>
      <c r="I23" s="24"/>
      <c r="J23" s="23">
        <v>2.0</v>
      </c>
      <c r="K23" s="23">
        <v>5.0</v>
      </c>
      <c r="L23" s="24"/>
      <c r="M23" s="24"/>
      <c r="N23" s="24"/>
      <c r="O23" s="24"/>
      <c r="P23" s="27"/>
      <c r="Q23" s="27"/>
      <c r="R23" s="27"/>
      <c r="S23" s="27"/>
      <c r="T23" s="18">
        <f>SUM(B23:Q23)</f>
        <v>32</v>
      </c>
      <c r="U23" s="22"/>
      <c r="V23" s="34" t="s">
        <v>42</v>
      </c>
    </row>
    <row r="24">
      <c r="A24" s="31" t="s">
        <v>45</v>
      </c>
      <c r="B24" s="24"/>
      <c r="C24" s="24"/>
      <c r="D24" s="24"/>
      <c r="E24" s="24"/>
      <c r="F24" s="32">
        <v>0.0</v>
      </c>
      <c r="G24" s="32">
        <v>9.0</v>
      </c>
      <c r="H24" s="35"/>
      <c r="I24" s="35"/>
      <c r="J24" s="24"/>
      <c r="K24" s="24"/>
      <c r="L24" s="32">
        <v>6.0</v>
      </c>
      <c r="M24" s="32">
        <v>10.0</v>
      </c>
      <c r="N24" s="33"/>
      <c r="O24" s="33"/>
      <c r="P24" s="33"/>
      <c r="Q24" s="33"/>
      <c r="R24" s="32">
        <v>0.0</v>
      </c>
      <c r="S24" s="32">
        <v>7.0</v>
      </c>
      <c r="T24" s="18">
        <f>SUM(F24,G24,L24,M24,R24,S24)</f>
        <v>32</v>
      </c>
      <c r="U24" s="22"/>
      <c r="V24" s="34" t="s">
        <v>42</v>
      </c>
    </row>
    <row r="25">
      <c r="A25" s="20" t="s">
        <v>46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3">
        <v>4.0</v>
      </c>
      <c r="M25" s="23">
        <v>10.0</v>
      </c>
      <c r="N25" s="24"/>
      <c r="O25" s="24"/>
      <c r="P25" s="24"/>
      <c r="Q25" s="24"/>
      <c r="R25" s="23">
        <v>10.0</v>
      </c>
      <c r="S25" s="23">
        <v>8.0</v>
      </c>
      <c r="T25" s="18">
        <f>SUM(L25,M25,R25,S25)</f>
        <v>32</v>
      </c>
      <c r="U25" s="18"/>
      <c r="V25" s="34" t="s">
        <v>42</v>
      </c>
    </row>
    <row r="26">
      <c r="A26" s="20" t="s">
        <v>47</v>
      </c>
      <c r="B26" s="21">
        <v>0.0</v>
      </c>
      <c r="C26" s="21">
        <v>7.0</v>
      </c>
      <c r="D26" s="24"/>
      <c r="E26" s="24"/>
      <c r="F26" s="23">
        <v>0.0</v>
      </c>
      <c r="G26" s="23">
        <v>9.0</v>
      </c>
      <c r="H26" s="32">
        <v>0.0</v>
      </c>
      <c r="I26" s="32">
        <v>4.0</v>
      </c>
      <c r="J26" s="24"/>
      <c r="K26" s="24"/>
      <c r="L26" s="24"/>
      <c r="M26" s="24"/>
      <c r="N26" s="24"/>
      <c r="O26" s="24"/>
      <c r="P26" s="23">
        <v>0.0</v>
      </c>
      <c r="Q26" s="23">
        <v>5.0</v>
      </c>
      <c r="R26" s="24"/>
      <c r="S26" s="24"/>
      <c r="T26" s="18">
        <f t="shared" ref="T26:T29" si="2">SUM(B26:Q26)</f>
        <v>25</v>
      </c>
      <c r="U26" s="22"/>
      <c r="V26" s="34" t="s">
        <v>42</v>
      </c>
    </row>
    <row r="27">
      <c r="A27" s="20" t="s">
        <v>48</v>
      </c>
      <c r="B27" s="21">
        <v>0.0</v>
      </c>
      <c r="C27" s="21">
        <v>4.0</v>
      </c>
      <c r="D27" s="24"/>
      <c r="E27" s="24"/>
      <c r="F27" s="23">
        <v>0.0</v>
      </c>
      <c r="G27" s="23">
        <v>4.0</v>
      </c>
      <c r="H27" s="24"/>
      <c r="I27" s="24"/>
      <c r="J27" s="23">
        <v>0.0</v>
      </c>
      <c r="K27" s="23">
        <v>8.0</v>
      </c>
      <c r="L27" s="24"/>
      <c r="M27" s="24"/>
      <c r="N27" s="24"/>
      <c r="O27" s="24"/>
      <c r="P27" s="23">
        <v>0.0</v>
      </c>
      <c r="Q27" s="23">
        <v>9.0</v>
      </c>
      <c r="R27" s="24"/>
      <c r="S27" s="24"/>
      <c r="T27" s="18">
        <f t="shared" si="2"/>
        <v>25</v>
      </c>
      <c r="U27" s="22"/>
      <c r="V27" s="34" t="s">
        <v>42</v>
      </c>
    </row>
    <row r="28">
      <c r="A28" s="20" t="s">
        <v>49</v>
      </c>
      <c r="B28" s="24"/>
      <c r="C28" s="24"/>
      <c r="D28" s="21">
        <v>16.0</v>
      </c>
      <c r="E28" s="21">
        <v>7.0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18">
        <f t="shared" si="2"/>
        <v>23</v>
      </c>
      <c r="U28" s="22"/>
      <c r="V28" s="34" t="s">
        <v>42</v>
      </c>
    </row>
    <row r="29">
      <c r="A29" s="36" t="s">
        <v>50</v>
      </c>
      <c r="B29" s="35"/>
      <c r="C29" s="35"/>
      <c r="D29" s="35"/>
      <c r="E29" s="35"/>
      <c r="F29" s="35"/>
      <c r="G29" s="35"/>
      <c r="H29" s="32">
        <v>8.0</v>
      </c>
      <c r="I29" s="32">
        <v>5.0</v>
      </c>
      <c r="J29" s="35"/>
      <c r="K29" s="35"/>
      <c r="L29" s="24"/>
      <c r="M29" s="24"/>
      <c r="N29" s="37">
        <v>0.0</v>
      </c>
      <c r="O29" s="37">
        <v>6.0</v>
      </c>
      <c r="P29" s="37">
        <v>0.0</v>
      </c>
      <c r="Q29" s="37">
        <v>4.0</v>
      </c>
      <c r="R29" s="38"/>
      <c r="S29" s="38"/>
      <c r="T29" s="18">
        <f t="shared" si="2"/>
        <v>23</v>
      </c>
      <c r="U29" s="18"/>
      <c r="V29" s="34" t="s">
        <v>42</v>
      </c>
    </row>
    <row r="30">
      <c r="A30" s="36" t="s">
        <v>51</v>
      </c>
      <c r="B30" s="39"/>
      <c r="C30" s="39"/>
      <c r="D30" s="39"/>
      <c r="E30" s="39"/>
      <c r="F30" s="39"/>
      <c r="G30" s="39"/>
      <c r="H30" s="40"/>
      <c r="I30" s="40"/>
      <c r="J30" s="39"/>
      <c r="K30" s="39"/>
      <c r="L30" s="40"/>
      <c r="M30" s="40"/>
      <c r="N30" s="39"/>
      <c r="O30" s="39"/>
      <c r="P30" s="39"/>
      <c r="Q30" s="39"/>
      <c r="R30" s="37">
        <v>12.0</v>
      </c>
      <c r="S30" s="37">
        <v>9.0</v>
      </c>
      <c r="T30" s="41">
        <f>SUM(R30:S30)</f>
        <v>21</v>
      </c>
      <c r="U30" s="42"/>
      <c r="V30" s="34" t="s">
        <v>42</v>
      </c>
    </row>
    <row r="31">
      <c r="A31" s="14" t="s">
        <v>52</v>
      </c>
      <c r="B31" s="24"/>
      <c r="C31" s="24"/>
      <c r="D31" s="21">
        <v>0.0</v>
      </c>
      <c r="E31" s="21">
        <v>6.0</v>
      </c>
      <c r="F31" s="24"/>
      <c r="G31" s="24"/>
      <c r="H31" s="35"/>
      <c r="I31" s="35"/>
      <c r="J31" s="23">
        <v>0.0</v>
      </c>
      <c r="K31" s="23">
        <v>8.0</v>
      </c>
      <c r="L31" s="24"/>
      <c r="M31" s="24"/>
      <c r="N31" s="35"/>
      <c r="O31" s="35"/>
      <c r="P31" s="35"/>
      <c r="Q31" s="35"/>
      <c r="R31" s="35"/>
      <c r="S31" s="35"/>
      <c r="T31" s="18">
        <f t="shared" ref="T31:T32" si="3">SUM(B31:Q31)</f>
        <v>14</v>
      </c>
      <c r="U31" s="22"/>
      <c r="V31" s="34" t="s">
        <v>42</v>
      </c>
    </row>
    <row r="32">
      <c r="A32" s="14" t="s">
        <v>53</v>
      </c>
      <c r="B32" s="21">
        <v>0.0</v>
      </c>
      <c r="C32" s="21">
        <v>5.0</v>
      </c>
      <c r="D32" s="21">
        <v>0.0</v>
      </c>
      <c r="E32" s="21">
        <v>6.0</v>
      </c>
      <c r="F32" s="24"/>
      <c r="G32" s="24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8">
        <f t="shared" si="3"/>
        <v>11</v>
      </c>
      <c r="U32" s="22"/>
      <c r="V32" s="34" t="s">
        <v>42</v>
      </c>
    </row>
    <row r="33">
      <c r="A33" s="36" t="s">
        <v>54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7">
        <v>4.0</v>
      </c>
      <c r="S33" s="37">
        <v>7.0</v>
      </c>
      <c r="T33" s="41">
        <f>SUM(R33:S33)</f>
        <v>11</v>
      </c>
      <c r="U33" s="43"/>
      <c r="V33" s="34" t="s">
        <v>42</v>
      </c>
    </row>
    <row r="34">
      <c r="A34" s="36" t="s">
        <v>55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>
        <v>0.0</v>
      </c>
      <c r="O34" s="37">
        <v>5.0</v>
      </c>
      <c r="P34" s="37">
        <v>0.0</v>
      </c>
      <c r="Q34" s="37">
        <v>5.0</v>
      </c>
      <c r="R34" s="38"/>
      <c r="S34" s="38"/>
      <c r="T34" s="18">
        <f t="shared" ref="T34:T39" si="4">SUM(B34:Q34)</f>
        <v>10</v>
      </c>
      <c r="U34" s="36"/>
      <c r="V34" s="34" t="s">
        <v>42</v>
      </c>
    </row>
    <row r="35">
      <c r="A35" s="36" t="s">
        <v>56</v>
      </c>
      <c r="B35" s="35"/>
      <c r="C35" s="35"/>
      <c r="D35" s="35"/>
      <c r="E35" s="35"/>
      <c r="F35" s="35"/>
      <c r="G35" s="35"/>
      <c r="H35" s="37">
        <v>0.0</v>
      </c>
      <c r="I35" s="37">
        <v>4.0</v>
      </c>
      <c r="J35" s="37">
        <v>0.0</v>
      </c>
      <c r="K35" s="37">
        <v>4.0</v>
      </c>
      <c r="L35" s="35"/>
      <c r="M35" s="35"/>
      <c r="N35" s="38"/>
      <c r="O35" s="38"/>
      <c r="P35" s="38"/>
      <c r="Q35" s="38"/>
      <c r="R35" s="38"/>
      <c r="S35" s="38"/>
      <c r="T35" s="18">
        <f t="shared" si="4"/>
        <v>8</v>
      </c>
      <c r="U35" s="44"/>
      <c r="V35" s="34" t="s">
        <v>42</v>
      </c>
    </row>
    <row r="36">
      <c r="A36" s="36" t="s">
        <v>57</v>
      </c>
      <c r="B36" s="35"/>
      <c r="C36" s="35"/>
      <c r="D36" s="35"/>
      <c r="E36" s="35"/>
      <c r="F36" s="37">
        <v>0.0</v>
      </c>
      <c r="G36" s="37">
        <v>6.0</v>
      </c>
      <c r="H36" s="35"/>
      <c r="I36" s="35"/>
      <c r="J36" s="35"/>
      <c r="K36" s="35"/>
      <c r="L36" s="35"/>
      <c r="M36" s="35"/>
      <c r="N36" s="38"/>
      <c r="O36" s="38"/>
      <c r="P36" s="38"/>
      <c r="Q36" s="38"/>
      <c r="R36" s="38"/>
      <c r="S36" s="38"/>
      <c r="T36" s="18">
        <f t="shared" si="4"/>
        <v>6</v>
      </c>
      <c r="U36" s="44"/>
      <c r="V36" s="34" t="s">
        <v>42</v>
      </c>
    </row>
    <row r="37">
      <c r="A37" s="36" t="s">
        <v>58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7">
        <v>0.0</v>
      </c>
      <c r="Q37" s="37">
        <v>6.0</v>
      </c>
      <c r="R37" s="38"/>
      <c r="S37" s="38"/>
      <c r="T37" s="18">
        <f t="shared" si="4"/>
        <v>6</v>
      </c>
      <c r="U37" s="36"/>
      <c r="V37" s="34" t="s">
        <v>42</v>
      </c>
    </row>
    <row r="38">
      <c r="A38" s="36" t="s">
        <v>59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>
        <v>0.0</v>
      </c>
      <c r="O38" s="37">
        <v>5.0</v>
      </c>
      <c r="P38" s="38"/>
      <c r="Q38" s="38"/>
      <c r="R38" s="38"/>
      <c r="S38" s="38"/>
      <c r="T38" s="44">
        <f t="shared" si="4"/>
        <v>5</v>
      </c>
      <c r="U38" s="36"/>
      <c r="V38" s="34" t="s">
        <v>42</v>
      </c>
    </row>
    <row r="39">
      <c r="A39" s="36" t="s">
        <v>60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7">
        <v>0.0</v>
      </c>
      <c r="Q39" s="37">
        <v>4.0</v>
      </c>
      <c r="R39" s="38"/>
      <c r="S39" s="38"/>
      <c r="T39" s="44">
        <f t="shared" si="4"/>
        <v>4</v>
      </c>
      <c r="U39" s="36"/>
      <c r="V39" s="34" t="s">
        <v>42</v>
      </c>
    </row>
  </sheetData>
  <autoFilter ref="$A$4:$U$39">
    <sortState ref="A4:U39">
      <sortCondition descending="1" ref="T4:T39"/>
    </sortState>
  </autoFilter>
  <mergeCells count="20">
    <mergeCell ref="N2:O2"/>
    <mergeCell ref="P2:Q2"/>
    <mergeCell ref="R2:S2"/>
    <mergeCell ref="T2:U2"/>
    <mergeCell ref="A1:U1"/>
    <mergeCell ref="B2:C2"/>
    <mergeCell ref="D2:E2"/>
    <mergeCell ref="F2:G2"/>
    <mergeCell ref="H2:I2"/>
    <mergeCell ref="J2:K2"/>
    <mergeCell ref="L2:M2"/>
    <mergeCell ref="P3:Q3"/>
    <mergeCell ref="R3:S3"/>
    <mergeCell ref="B3:C3"/>
    <mergeCell ref="D3:E3"/>
    <mergeCell ref="F3:G3"/>
    <mergeCell ref="H3:I3"/>
    <mergeCell ref="J3:K3"/>
    <mergeCell ref="L3:M3"/>
    <mergeCell ref="N3:O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1.13"/>
    <col customWidth="1" min="2" max="19" width="7.38"/>
    <col customWidth="1" min="20" max="20" width="11.5"/>
    <col customWidth="1" min="22" max="22" width="14.63"/>
  </cols>
  <sheetData>
    <row r="1">
      <c r="A1" s="1" t="s">
        <v>61</v>
      </c>
    </row>
    <row r="2">
      <c r="A2" s="2"/>
      <c r="B2" s="3" t="s">
        <v>1</v>
      </c>
      <c r="C2" s="4"/>
      <c r="D2" s="5" t="s">
        <v>2</v>
      </c>
      <c r="E2" s="4"/>
      <c r="F2" s="6" t="s">
        <v>3</v>
      </c>
      <c r="G2" s="4"/>
      <c r="H2" s="6" t="s">
        <v>4</v>
      </c>
      <c r="I2" s="4"/>
      <c r="J2" s="7" t="s">
        <v>5</v>
      </c>
      <c r="K2" s="4"/>
      <c r="L2" s="7" t="s">
        <v>6</v>
      </c>
      <c r="M2" s="4"/>
      <c r="N2" s="6" t="s">
        <v>7</v>
      </c>
      <c r="O2" s="4"/>
      <c r="P2" s="5" t="s">
        <v>8</v>
      </c>
      <c r="Q2" s="4"/>
      <c r="R2" s="6" t="s">
        <v>9</v>
      </c>
      <c r="S2" s="4"/>
      <c r="T2" s="45" t="s">
        <v>10</v>
      </c>
    </row>
    <row r="3">
      <c r="A3" s="9"/>
      <c r="B3" s="5" t="s">
        <v>11</v>
      </c>
      <c r="C3" s="4"/>
      <c r="D3" s="5" t="s">
        <v>12</v>
      </c>
      <c r="E3" s="4"/>
      <c r="F3" s="6" t="s">
        <v>13</v>
      </c>
      <c r="G3" s="4"/>
      <c r="H3" s="6" t="s">
        <v>14</v>
      </c>
      <c r="I3" s="4"/>
      <c r="J3" s="6" t="s">
        <v>15</v>
      </c>
      <c r="K3" s="4"/>
      <c r="L3" s="6" t="s">
        <v>16</v>
      </c>
      <c r="M3" s="4"/>
      <c r="N3" s="6" t="s">
        <v>17</v>
      </c>
      <c r="O3" s="4"/>
      <c r="P3" s="5" t="s">
        <v>18</v>
      </c>
      <c r="Q3" s="4"/>
      <c r="R3" s="6" t="s">
        <v>62</v>
      </c>
      <c r="S3" s="4"/>
      <c r="T3" s="2"/>
      <c r="U3" s="2"/>
    </row>
    <row r="4">
      <c r="A4" s="10" t="s">
        <v>20</v>
      </c>
      <c r="B4" s="11" t="s">
        <v>21</v>
      </c>
      <c r="C4" s="12" t="s">
        <v>22</v>
      </c>
      <c r="D4" s="12" t="s">
        <v>21</v>
      </c>
      <c r="E4" s="12" t="s">
        <v>22</v>
      </c>
      <c r="F4" s="12" t="s">
        <v>21</v>
      </c>
      <c r="G4" s="12" t="s">
        <v>22</v>
      </c>
      <c r="H4" s="12" t="s">
        <v>21</v>
      </c>
      <c r="I4" s="12" t="s">
        <v>22</v>
      </c>
      <c r="J4" s="12" t="s">
        <v>21</v>
      </c>
      <c r="K4" s="12" t="s">
        <v>22</v>
      </c>
      <c r="L4" s="12" t="s">
        <v>21</v>
      </c>
      <c r="M4" s="12" t="s">
        <v>22</v>
      </c>
      <c r="N4" s="12" t="s">
        <v>21</v>
      </c>
      <c r="O4" s="12" t="s">
        <v>22</v>
      </c>
      <c r="P4" s="12" t="s">
        <v>21</v>
      </c>
      <c r="Q4" s="12" t="s">
        <v>22</v>
      </c>
      <c r="R4" s="12" t="s">
        <v>21</v>
      </c>
      <c r="S4" s="12" t="s">
        <v>22</v>
      </c>
      <c r="T4" s="13" t="s">
        <v>23</v>
      </c>
      <c r="U4" s="13" t="s">
        <v>24</v>
      </c>
    </row>
    <row r="5">
      <c r="A5" s="14" t="s">
        <v>25</v>
      </c>
      <c r="B5" s="18">
        <v>4.0</v>
      </c>
      <c r="C5" s="18">
        <v>10.0</v>
      </c>
      <c r="D5" s="15">
        <v>14.0</v>
      </c>
      <c r="E5" s="15">
        <v>10.0</v>
      </c>
      <c r="F5" s="17">
        <v>10.0</v>
      </c>
      <c r="G5" s="17">
        <v>10.0</v>
      </c>
      <c r="H5" s="16">
        <v>14.0</v>
      </c>
      <c r="I5" s="16">
        <v>10.0</v>
      </c>
      <c r="J5" s="16">
        <v>14.0</v>
      </c>
      <c r="K5" s="16">
        <v>10.0</v>
      </c>
      <c r="L5" s="28">
        <v>12.0</v>
      </c>
      <c r="M5" s="28">
        <v>10.0</v>
      </c>
      <c r="N5" s="16">
        <v>16.0</v>
      </c>
      <c r="O5" s="16">
        <v>10.0</v>
      </c>
      <c r="P5" s="16">
        <v>16.0</v>
      </c>
      <c r="Q5" s="16">
        <v>10.0</v>
      </c>
      <c r="R5" s="16">
        <v>16.0</v>
      </c>
      <c r="S5" s="16">
        <v>10.0</v>
      </c>
      <c r="T5" s="18">
        <f>SUM(D5:E5,H5,I5,J5,K5,N5:S5)</f>
        <v>150</v>
      </c>
      <c r="U5" s="19">
        <v>1.0</v>
      </c>
    </row>
    <row r="6">
      <c r="A6" s="20" t="s">
        <v>30</v>
      </c>
      <c r="B6" s="22">
        <v>0.0</v>
      </c>
      <c r="C6" s="22">
        <v>7.0</v>
      </c>
      <c r="D6" s="24"/>
      <c r="E6" s="24"/>
      <c r="F6" s="23">
        <v>14.0</v>
      </c>
      <c r="G6" s="23">
        <v>10.0</v>
      </c>
      <c r="H6" s="23">
        <v>16.0</v>
      </c>
      <c r="I6" s="23">
        <v>10.0</v>
      </c>
      <c r="J6" s="23">
        <v>12.0</v>
      </c>
      <c r="K6" s="23">
        <v>10.0</v>
      </c>
      <c r="L6" s="24"/>
      <c r="M6" s="24"/>
      <c r="N6" s="23">
        <v>14.0</v>
      </c>
      <c r="O6" s="23">
        <v>10.0</v>
      </c>
      <c r="P6" s="23">
        <v>14.0</v>
      </c>
      <c r="Q6" s="23">
        <v>10.0</v>
      </c>
      <c r="R6" s="23">
        <v>14.0</v>
      </c>
      <c r="S6" s="23">
        <v>10.0</v>
      </c>
      <c r="T6" s="18">
        <f>SUM(F6:K6,N6:S6)</f>
        <v>144</v>
      </c>
      <c r="U6" s="26">
        <v>2.0</v>
      </c>
    </row>
    <row r="7">
      <c r="A7" s="20" t="s">
        <v>56</v>
      </c>
      <c r="B7" s="21">
        <v>10.0</v>
      </c>
      <c r="C7" s="21">
        <v>10.0</v>
      </c>
      <c r="D7" s="22">
        <v>8.0</v>
      </c>
      <c r="E7" s="22">
        <v>10.0</v>
      </c>
      <c r="F7" s="23">
        <v>12.0</v>
      </c>
      <c r="G7" s="23">
        <v>10.0</v>
      </c>
      <c r="H7" s="28">
        <v>8.0</v>
      </c>
      <c r="I7" s="28">
        <v>10.0</v>
      </c>
      <c r="J7" s="23">
        <v>16.0</v>
      </c>
      <c r="K7" s="23">
        <v>10.0</v>
      </c>
      <c r="L7" s="23">
        <v>10.0</v>
      </c>
      <c r="M7" s="23">
        <v>10.0</v>
      </c>
      <c r="N7" s="23">
        <v>12.0</v>
      </c>
      <c r="O7" s="23">
        <v>10.0</v>
      </c>
      <c r="P7" s="23">
        <v>10.0</v>
      </c>
      <c r="Q7" s="23">
        <v>10.0</v>
      </c>
      <c r="R7" s="28">
        <v>8.0</v>
      </c>
      <c r="S7" s="28">
        <v>10.0</v>
      </c>
      <c r="T7" s="18">
        <f>SUM(B7:C7,F7:G7,J7:Q7)</f>
        <v>130</v>
      </c>
      <c r="U7" s="26">
        <v>3.0</v>
      </c>
    </row>
    <row r="8">
      <c r="A8" s="20" t="s">
        <v>28</v>
      </c>
      <c r="B8" s="24"/>
      <c r="C8" s="24"/>
      <c r="D8" s="21">
        <v>12.0</v>
      </c>
      <c r="E8" s="21">
        <v>10.0</v>
      </c>
      <c r="F8" s="23">
        <v>16.0</v>
      </c>
      <c r="G8" s="23">
        <v>10.0</v>
      </c>
      <c r="H8" s="28">
        <v>4.0</v>
      </c>
      <c r="I8" s="28">
        <v>10.0</v>
      </c>
      <c r="J8" s="24"/>
      <c r="K8" s="24"/>
      <c r="L8" s="23">
        <v>14.0</v>
      </c>
      <c r="M8" s="23">
        <v>10.0</v>
      </c>
      <c r="N8" s="23">
        <v>10.0</v>
      </c>
      <c r="O8" s="23">
        <v>10.0</v>
      </c>
      <c r="P8" s="23">
        <v>12.0</v>
      </c>
      <c r="Q8" s="23">
        <v>10.0</v>
      </c>
      <c r="R8" s="23">
        <v>6.0</v>
      </c>
      <c r="S8" s="23">
        <v>10.0</v>
      </c>
      <c r="T8" s="18">
        <f>SUM(D8:G8,L8:S8)</f>
        <v>130</v>
      </c>
      <c r="U8" s="19">
        <v>3.0</v>
      </c>
    </row>
    <row r="9">
      <c r="A9" s="20" t="s">
        <v>29</v>
      </c>
      <c r="B9" s="22">
        <v>0.0</v>
      </c>
      <c r="C9" s="22">
        <v>6.0</v>
      </c>
      <c r="D9" s="21">
        <v>10.0</v>
      </c>
      <c r="E9" s="21">
        <v>10.0</v>
      </c>
      <c r="F9" s="46">
        <v>4.0</v>
      </c>
      <c r="G9" s="46">
        <v>10.0</v>
      </c>
      <c r="H9" s="28">
        <v>2.0</v>
      </c>
      <c r="I9" s="28">
        <v>10.0</v>
      </c>
      <c r="J9" s="23">
        <v>10.0</v>
      </c>
      <c r="K9" s="23">
        <v>6.0</v>
      </c>
      <c r="L9" s="23">
        <v>8.0</v>
      </c>
      <c r="M9" s="23">
        <v>4.0</v>
      </c>
      <c r="N9" s="23">
        <v>6.0</v>
      </c>
      <c r="O9" s="23">
        <v>10.0</v>
      </c>
      <c r="P9" s="23">
        <v>6.0</v>
      </c>
      <c r="Q9" s="23">
        <v>10.0</v>
      </c>
      <c r="R9" s="24"/>
      <c r="S9" s="24"/>
      <c r="T9" s="18">
        <f>SUM(D9:G9,J9:Q9)</f>
        <v>94</v>
      </c>
      <c r="U9" s="26">
        <v>5.0</v>
      </c>
    </row>
    <row r="10">
      <c r="A10" s="20" t="s">
        <v>26</v>
      </c>
      <c r="B10" s="21">
        <v>14.0</v>
      </c>
      <c r="C10" s="21">
        <v>10.0</v>
      </c>
      <c r="D10" s="21">
        <v>0.0</v>
      </c>
      <c r="E10" s="21">
        <v>10.0</v>
      </c>
      <c r="F10" s="23">
        <v>0.0</v>
      </c>
      <c r="G10" s="23">
        <v>10.0</v>
      </c>
      <c r="H10" s="42">
        <v>0.0</v>
      </c>
      <c r="I10" s="42">
        <v>8.0</v>
      </c>
      <c r="J10" s="23">
        <v>8.0</v>
      </c>
      <c r="K10" s="23">
        <v>10.0</v>
      </c>
      <c r="L10" s="23">
        <v>6.0</v>
      </c>
      <c r="M10" s="23">
        <v>10.0</v>
      </c>
      <c r="N10" s="23">
        <v>4.0</v>
      </c>
      <c r="O10" s="23">
        <v>10.0</v>
      </c>
      <c r="P10" s="28">
        <v>0.0</v>
      </c>
      <c r="Q10" s="28">
        <v>8.0</v>
      </c>
      <c r="R10" s="24"/>
      <c r="S10" s="24"/>
      <c r="T10" s="18">
        <f>SUM(B10:G10,J10:O10)</f>
        <v>92</v>
      </c>
      <c r="U10" s="26">
        <v>6.0</v>
      </c>
    </row>
    <row r="11">
      <c r="A11" s="20" t="s">
        <v>41</v>
      </c>
      <c r="B11" s="21">
        <v>6.0</v>
      </c>
      <c r="C11" s="21">
        <v>5.0</v>
      </c>
      <c r="D11" s="21">
        <v>4.0</v>
      </c>
      <c r="E11" s="21">
        <v>7.0</v>
      </c>
      <c r="F11" s="23">
        <v>2.0</v>
      </c>
      <c r="G11" s="23">
        <v>6.0</v>
      </c>
      <c r="H11" s="23">
        <v>12.0</v>
      </c>
      <c r="I11" s="23">
        <v>9.0</v>
      </c>
      <c r="J11" s="24"/>
      <c r="K11" s="24"/>
      <c r="L11" s="24"/>
      <c r="M11" s="24"/>
      <c r="N11" s="23">
        <v>8.0</v>
      </c>
      <c r="O11" s="23">
        <v>5.0</v>
      </c>
      <c r="P11" s="23">
        <v>8.0</v>
      </c>
      <c r="Q11" s="23">
        <v>4.0</v>
      </c>
      <c r="R11" s="24"/>
      <c r="S11" s="24"/>
      <c r="T11" s="18">
        <f>SUM(B11:I11,N11:Q11)</f>
        <v>76</v>
      </c>
      <c r="U11" s="19">
        <v>7.0</v>
      </c>
    </row>
    <row r="12">
      <c r="A12" s="20" t="s">
        <v>31</v>
      </c>
      <c r="B12" s="24"/>
      <c r="C12" s="24"/>
      <c r="D12" s="21">
        <v>0.0</v>
      </c>
      <c r="E12" s="21">
        <v>10.0</v>
      </c>
      <c r="F12" s="23">
        <v>6.0</v>
      </c>
      <c r="G12" s="23">
        <v>10.0</v>
      </c>
      <c r="H12" s="23">
        <v>0.0</v>
      </c>
      <c r="I12" s="23">
        <v>10.0</v>
      </c>
      <c r="J12" s="23">
        <v>6.0</v>
      </c>
      <c r="K12" s="23">
        <v>5.0</v>
      </c>
      <c r="L12" s="24"/>
      <c r="M12" s="24"/>
      <c r="N12" s="23">
        <v>2.0</v>
      </c>
      <c r="O12" s="23">
        <v>10.0</v>
      </c>
      <c r="P12" s="23">
        <v>4.0</v>
      </c>
      <c r="Q12" s="23">
        <v>10.0</v>
      </c>
      <c r="R12" s="24"/>
      <c r="S12" s="24"/>
      <c r="T12" s="18">
        <f>SUM(B12:Q12)</f>
        <v>73</v>
      </c>
      <c r="U12" s="26">
        <v>8.0</v>
      </c>
    </row>
    <row r="13">
      <c r="A13" s="20" t="s">
        <v>36</v>
      </c>
      <c r="B13" s="24"/>
      <c r="C13" s="24"/>
      <c r="D13" s="21">
        <v>0.0</v>
      </c>
      <c r="E13" s="21">
        <v>10.0</v>
      </c>
      <c r="F13" s="23">
        <v>0.0</v>
      </c>
      <c r="G13" s="23">
        <v>9.0</v>
      </c>
      <c r="H13" s="46">
        <v>0.0</v>
      </c>
      <c r="I13" s="46">
        <v>10.0</v>
      </c>
      <c r="J13" s="28">
        <v>0.0</v>
      </c>
      <c r="K13" s="28">
        <v>7.0</v>
      </c>
      <c r="L13" s="23">
        <v>2.0</v>
      </c>
      <c r="M13" s="23">
        <v>10.0</v>
      </c>
      <c r="N13" s="23">
        <v>0.0</v>
      </c>
      <c r="O13" s="23">
        <v>10.0</v>
      </c>
      <c r="P13" s="28">
        <v>0.0</v>
      </c>
      <c r="Q13" s="28">
        <v>6.0</v>
      </c>
      <c r="R13" s="23">
        <v>2.0</v>
      </c>
      <c r="S13" s="23">
        <v>9.0</v>
      </c>
      <c r="T13" s="18">
        <f>SUM(D13:I13,L13:O13,R13,S13)</f>
        <v>62</v>
      </c>
      <c r="U13" s="26">
        <v>9.0</v>
      </c>
    </row>
    <row r="14">
      <c r="A14" s="20" t="s">
        <v>35</v>
      </c>
      <c r="B14" s="22">
        <v>0.0</v>
      </c>
      <c r="C14" s="22">
        <v>4.0</v>
      </c>
      <c r="D14" s="21">
        <v>0.0</v>
      </c>
      <c r="E14" s="21">
        <v>10.0</v>
      </c>
      <c r="F14" s="23">
        <v>0.0</v>
      </c>
      <c r="G14" s="23">
        <v>10.0</v>
      </c>
      <c r="H14" s="23">
        <v>0.0</v>
      </c>
      <c r="I14" s="23">
        <v>10.0</v>
      </c>
      <c r="J14" s="23">
        <v>0.0</v>
      </c>
      <c r="K14" s="23">
        <v>10.0</v>
      </c>
      <c r="L14" s="24"/>
      <c r="M14" s="24"/>
      <c r="N14" s="23">
        <v>0.0</v>
      </c>
      <c r="O14" s="23">
        <v>10.0</v>
      </c>
      <c r="P14" s="23">
        <v>0.0</v>
      </c>
      <c r="Q14" s="23">
        <v>10.0</v>
      </c>
      <c r="R14" s="28">
        <v>0.0</v>
      </c>
      <c r="S14" s="28">
        <v>10.0</v>
      </c>
      <c r="T14" s="18">
        <f>SUM(D14:Q14)</f>
        <v>60</v>
      </c>
      <c r="U14" s="19">
        <v>11.0</v>
      </c>
    </row>
    <row r="15">
      <c r="A15" s="20" t="s">
        <v>33</v>
      </c>
      <c r="B15" s="21">
        <v>0.0</v>
      </c>
      <c r="C15" s="21">
        <v>9.0</v>
      </c>
      <c r="D15" s="21">
        <v>6.0</v>
      </c>
      <c r="E15" s="21">
        <v>10.0</v>
      </c>
      <c r="F15" s="23">
        <v>0.0</v>
      </c>
      <c r="G15" s="23">
        <v>6.0</v>
      </c>
      <c r="H15" s="23">
        <v>0.0</v>
      </c>
      <c r="I15" s="23">
        <v>10.0</v>
      </c>
      <c r="J15" s="23">
        <v>2.0</v>
      </c>
      <c r="K15" s="23">
        <v>6.0</v>
      </c>
      <c r="L15" s="24"/>
      <c r="M15" s="24"/>
      <c r="N15" s="23">
        <v>0.0</v>
      </c>
      <c r="O15" s="23">
        <v>9.0</v>
      </c>
      <c r="P15" s="28">
        <v>0.0</v>
      </c>
      <c r="Q15" s="28">
        <v>6.0</v>
      </c>
      <c r="R15" s="24"/>
      <c r="S15" s="24"/>
      <c r="T15" s="18">
        <f>SUM(B15:O15)</f>
        <v>58</v>
      </c>
      <c r="U15" s="26">
        <v>12.0</v>
      </c>
    </row>
    <row r="16">
      <c r="A16" s="20" t="s">
        <v>47</v>
      </c>
      <c r="B16" s="21">
        <v>0.0</v>
      </c>
      <c r="C16" s="21">
        <v>10.0</v>
      </c>
      <c r="D16" s="21">
        <v>0.0</v>
      </c>
      <c r="E16" s="21">
        <v>10.0</v>
      </c>
      <c r="F16" s="46">
        <v>0.0</v>
      </c>
      <c r="G16" s="46">
        <v>10.0</v>
      </c>
      <c r="H16" s="32">
        <v>0.0</v>
      </c>
      <c r="I16" s="32">
        <v>6.0</v>
      </c>
      <c r="J16" s="24"/>
      <c r="K16" s="24"/>
      <c r="L16" s="24"/>
      <c r="M16" s="24"/>
      <c r="N16" s="23">
        <v>0.0</v>
      </c>
      <c r="O16" s="23">
        <v>9.0</v>
      </c>
      <c r="P16" s="23">
        <v>0.0</v>
      </c>
      <c r="Q16" s="23">
        <v>6.0</v>
      </c>
      <c r="R16" s="24"/>
      <c r="S16" s="24"/>
      <c r="T16" s="18">
        <f t="shared" ref="T16:T19" si="1">SUM(B16:Q16)</f>
        <v>51</v>
      </c>
      <c r="U16" s="26">
        <v>13.0</v>
      </c>
    </row>
    <row r="17">
      <c r="A17" s="20" t="s">
        <v>63</v>
      </c>
      <c r="B17" s="21">
        <v>0.0</v>
      </c>
      <c r="C17" s="21">
        <v>4.0</v>
      </c>
      <c r="D17" s="21">
        <v>0.0</v>
      </c>
      <c r="E17" s="21">
        <v>10.0</v>
      </c>
      <c r="F17" s="23">
        <v>0.0</v>
      </c>
      <c r="G17" s="23">
        <v>10.0</v>
      </c>
      <c r="H17" s="23">
        <v>0.0</v>
      </c>
      <c r="I17" s="23">
        <v>10.0</v>
      </c>
      <c r="J17" s="24"/>
      <c r="K17" s="24"/>
      <c r="L17" s="24"/>
      <c r="M17" s="24"/>
      <c r="N17" s="23">
        <v>0.0</v>
      </c>
      <c r="O17" s="23">
        <v>10.0</v>
      </c>
      <c r="P17" s="23">
        <v>0.0</v>
      </c>
      <c r="Q17" s="23">
        <v>5.0</v>
      </c>
      <c r="R17" s="24"/>
      <c r="S17" s="24"/>
      <c r="T17" s="18">
        <f t="shared" si="1"/>
        <v>49</v>
      </c>
      <c r="U17" s="19">
        <v>14.0</v>
      </c>
    </row>
    <row r="18">
      <c r="A18" s="20" t="s">
        <v>37</v>
      </c>
      <c r="B18" s="21">
        <v>8.0</v>
      </c>
      <c r="C18" s="21">
        <v>7.0</v>
      </c>
      <c r="D18" s="21">
        <v>0.0</v>
      </c>
      <c r="E18" s="21">
        <v>8.0</v>
      </c>
      <c r="F18" s="23">
        <v>0.0</v>
      </c>
      <c r="G18" s="23">
        <v>4.0</v>
      </c>
      <c r="H18" s="23">
        <v>0.0</v>
      </c>
      <c r="I18" s="23">
        <v>4.0</v>
      </c>
      <c r="J18" s="23">
        <v>4.0</v>
      </c>
      <c r="K18" s="23">
        <v>4.0</v>
      </c>
      <c r="L18" s="24"/>
      <c r="M18" s="24"/>
      <c r="N18" s="24"/>
      <c r="O18" s="24"/>
      <c r="P18" s="23">
        <v>0.0</v>
      </c>
      <c r="Q18" s="23">
        <v>5.0</v>
      </c>
      <c r="R18" s="24"/>
      <c r="S18" s="24"/>
      <c r="T18" s="18">
        <f t="shared" si="1"/>
        <v>44</v>
      </c>
      <c r="U18" s="26">
        <v>15.0</v>
      </c>
    </row>
    <row r="19">
      <c r="A19" s="20" t="s">
        <v>64</v>
      </c>
      <c r="B19" s="21">
        <v>3.0</v>
      </c>
      <c r="C19" s="21">
        <v>7.0</v>
      </c>
      <c r="D19" s="21">
        <v>0.0</v>
      </c>
      <c r="E19" s="21">
        <v>9.0</v>
      </c>
      <c r="F19" s="23">
        <v>0.0</v>
      </c>
      <c r="G19" s="23">
        <v>8.0</v>
      </c>
      <c r="H19" s="23">
        <v>0.0</v>
      </c>
      <c r="I19" s="23">
        <v>4.0</v>
      </c>
      <c r="J19" s="24"/>
      <c r="K19" s="24"/>
      <c r="L19" s="24"/>
      <c r="M19" s="24"/>
      <c r="N19" s="23">
        <v>0.0</v>
      </c>
      <c r="O19" s="23">
        <v>5.0</v>
      </c>
      <c r="P19" s="23">
        <v>0.0</v>
      </c>
      <c r="Q19" s="23">
        <v>6.0</v>
      </c>
      <c r="R19" s="24"/>
      <c r="S19" s="24"/>
      <c r="T19" s="18">
        <f t="shared" si="1"/>
        <v>42</v>
      </c>
      <c r="U19" s="26">
        <v>16.0</v>
      </c>
    </row>
    <row r="20">
      <c r="A20" s="20" t="s">
        <v>51</v>
      </c>
      <c r="B20" s="21">
        <v>12.0</v>
      </c>
      <c r="C20" s="21">
        <v>9.0</v>
      </c>
      <c r="D20" s="21">
        <v>2.0</v>
      </c>
      <c r="E20" s="21">
        <v>7.0</v>
      </c>
      <c r="F20" s="23">
        <v>8.0</v>
      </c>
      <c r="G20" s="23">
        <v>7.0</v>
      </c>
      <c r="H20" s="23">
        <v>10.0</v>
      </c>
      <c r="I20" s="23">
        <v>7.0</v>
      </c>
      <c r="J20" s="24"/>
      <c r="K20" s="24"/>
      <c r="L20" s="24"/>
      <c r="M20" s="24"/>
      <c r="N20" s="24"/>
      <c r="O20" s="24"/>
      <c r="P20" s="27"/>
      <c r="Q20" s="27"/>
      <c r="R20" s="35"/>
      <c r="S20" s="47"/>
      <c r="T20" s="18">
        <f>SUM(B20:I20)</f>
        <v>62</v>
      </c>
      <c r="U20" s="18"/>
    </row>
    <row r="21">
      <c r="A21" s="31" t="s">
        <v>45</v>
      </c>
      <c r="B21" s="24"/>
      <c r="C21" s="24"/>
      <c r="D21" s="24"/>
      <c r="E21" s="24"/>
      <c r="F21" s="32">
        <v>0.0</v>
      </c>
      <c r="G21" s="32">
        <v>10.0</v>
      </c>
      <c r="H21" s="37">
        <v>0.0</v>
      </c>
      <c r="I21" s="37">
        <v>8.0</v>
      </c>
      <c r="J21" s="24"/>
      <c r="K21" s="24"/>
      <c r="L21" s="32">
        <v>4.0</v>
      </c>
      <c r="M21" s="32">
        <v>7.0</v>
      </c>
      <c r="N21" s="33"/>
      <c r="O21" s="33"/>
      <c r="P21" s="32">
        <v>2.0</v>
      </c>
      <c r="Q21" s="32">
        <v>6.0</v>
      </c>
      <c r="R21" s="48">
        <v>4.0</v>
      </c>
      <c r="S21" s="48">
        <v>7.0</v>
      </c>
      <c r="T21" s="18">
        <f>SUM(F21:I21,L21,M21,P21:S21)</f>
        <v>48</v>
      </c>
      <c r="U21" s="22"/>
      <c r="V21" s="34" t="s">
        <v>42</v>
      </c>
    </row>
    <row r="22">
      <c r="A22" s="20" t="s">
        <v>27</v>
      </c>
      <c r="B22" s="24"/>
      <c r="C22" s="24"/>
      <c r="D22" s="21">
        <v>16.0</v>
      </c>
      <c r="E22" s="21">
        <v>5.0</v>
      </c>
      <c r="F22" s="24"/>
      <c r="G22" s="24"/>
      <c r="H22" s="24"/>
      <c r="I22" s="24"/>
      <c r="J22" s="24"/>
      <c r="K22" s="24"/>
      <c r="L22" s="24"/>
      <c r="M22" s="24"/>
      <c r="N22" s="23">
        <v>0.0</v>
      </c>
      <c r="O22" s="23">
        <v>4.0</v>
      </c>
      <c r="P22" s="27"/>
      <c r="Q22" s="27"/>
      <c r="R22" s="48">
        <v>12.0</v>
      </c>
      <c r="S22" s="48">
        <v>4.0</v>
      </c>
      <c r="T22" s="18">
        <f>SUM(D22:E22,N22,O22,R22,S22)</f>
        <v>41</v>
      </c>
      <c r="U22" s="22"/>
      <c r="V22" s="34" t="s">
        <v>42</v>
      </c>
    </row>
    <row r="23">
      <c r="A23" s="20" t="s">
        <v>32</v>
      </c>
      <c r="B23" s="24"/>
      <c r="C23" s="24"/>
      <c r="D23" s="21">
        <v>0.0</v>
      </c>
      <c r="E23" s="21">
        <v>5.0</v>
      </c>
      <c r="F23" s="23">
        <v>0.0</v>
      </c>
      <c r="G23" s="23">
        <v>10.0</v>
      </c>
      <c r="H23" s="23">
        <v>0.0</v>
      </c>
      <c r="I23" s="23">
        <v>10.0</v>
      </c>
      <c r="J23" s="24"/>
      <c r="K23" s="24"/>
      <c r="L23" s="24"/>
      <c r="M23" s="24"/>
      <c r="N23" s="23">
        <v>0.0</v>
      </c>
      <c r="O23" s="23">
        <v>9.0</v>
      </c>
      <c r="P23" s="23">
        <v>0.0</v>
      </c>
      <c r="Q23" s="23">
        <v>6.0</v>
      </c>
      <c r="R23" s="24"/>
      <c r="S23" s="24"/>
      <c r="T23" s="18">
        <f>SUM(B23:Q23)</f>
        <v>40</v>
      </c>
      <c r="U23" s="18"/>
      <c r="V23" s="34" t="s">
        <v>42</v>
      </c>
    </row>
    <row r="24">
      <c r="A24" s="20" t="s">
        <v>44</v>
      </c>
      <c r="B24" s="21">
        <v>16.0</v>
      </c>
      <c r="C24" s="21">
        <v>7.0</v>
      </c>
      <c r="D24" s="21">
        <v>0.0</v>
      </c>
      <c r="E24" s="21">
        <v>5.0</v>
      </c>
      <c r="F24" s="35"/>
      <c r="G24" s="35"/>
      <c r="H24" s="23">
        <v>6.0</v>
      </c>
      <c r="I24" s="23">
        <v>4.0</v>
      </c>
      <c r="J24" s="24"/>
      <c r="K24" s="24"/>
      <c r="L24" s="24"/>
      <c r="M24" s="24"/>
      <c r="N24" s="24"/>
      <c r="O24" s="24"/>
      <c r="P24" s="27"/>
      <c r="Q24" s="27"/>
      <c r="R24" s="24"/>
      <c r="S24" s="24"/>
      <c r="T24" s="18">
        <f>SUM(B24:E24,H24,I24,R24,S24)</f>
        <v>38</v>
      </c>
      <c r="U24" s="22"/>
      <c r="V24" s="34" t="s">
        <v>42</v>
      </c>
    </row>
    <row r="25">
      <c r="A25" s="20" t="s">
        <v>40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3">
        <v>16.0</v>
      </c>
      <c r="M25" s="23">
        <v>7.0</v>
      </c>
      <c r="N25" s="24"/>
      <c r="O25" s="24"/>
      <c r="P25" s="27"/>
      <c r="Q25" s="27"/>
      <c r="R25" s="46">
        <v>10.0</v>
      </c>
      <c r="S25" s="16">
        <v>5.0</v>
      </c>
      <c r="T25" s="18">
        <f>SUM(L25:M25,R25,S25)</f>
        <v>38</v>
      </c>
      <c r="U25" s="22"/>
      <c r="V25" s="34" t="s">
        <v>42</v>
      </c>
    </row>
    <row r="26">
      <c r="A26" s="20" t="s">
        <v>38</v>
      </c>
      <c r="B26" s="24"/>
      <c r="C26" s="24"/>
      <c r="D26" s="21">
        <v>0.0</v>
      </c>
      <c r="E26" s="21">
        <v>4.0</v>
      </c>
      <c r="F26" s="46">
        <v>0.0</v>
      </c>
      <c r="G26" s="46">
        <v>4.0</v>
      </c>
      <c r="H26" s="23">
        <v>0.0</v>
      </c>
      <c r="I26" s="23">
        <v>4.0</v>
      </c>
      <c r="J26" s="24"/>
      <c r="K26" s="24"/>
      <c r="L26" s="24"/>
      <c r="M26" s="24"/>
      <c r="N26" s="23">
        <v>0.0</v>
      </c>
      <c r="O26" s="23">
        <v>4.0</v>
      </c>
      <c r="P26" s="23">
        <v>0.0</v>
      </c>
      <c r="Q26" s="23">
        <v>10.0</v>
      </c>
      <c r="R26" s="24"/>
      <c r="S26" s="24"/>
      <c r="T26" s="18">
        <f t="shared" ref="T26:T32" si="2">SUM(B26:Q26)</f>
        <v>26</v>
      </c>
      <c r="U26" s="18"/>
      <c r="V26" s="34" t="s">
        <v>42</v>
      </c>
    </row>
    <row r="27">
      <c r="A27" s="20" t="s">
        <v>43</v>
      </c>
      <c r="B27" s="24"/>
      <c r="C27" s="24"/>
      <c r="D27" s="21">
        <v>0.0</v>
      </c>
      <c r="E27" s="21">
        <v>4.0</v>
      </c>
      <c r="F27" s="24"/>
      <c r="G27" s="24"/>
      <c r="H27" s="23">
        <v>0.0</v>
      </c>
      <c r="I27" s="23">
        <v>5.0</v>
      </c>
      <c r="J27" s="24"/>
      <c r="K27" s="24"/>
      <c r="L27" s="24"/>
      <c r="M27" s="24"/>
      <c r="N27" s="24"/>
      <c r="O27" s="24"/>
      <c r="P27" s="23">
        <v>0.0</v>
      </c>
      <c r="Q27" s="23">
        <v>10.0</v>
      </c>
      <c r="R27" s="24"/>
      <c r="S27" s="24"/>
      <c r="T27" s="18">
        <f t="shared" si="2"/>
        <v>19</v>
      </c>
      <c r="U27" s="22"/>
      <c r="V27" s="34" t="s">
        <v>42</v>
      </c>
    </row>
    <row r="28">
      <c r="A28" s="36" t="s">
        <v>57</v>
      </c>
      <c r="B28" s="35"/>
      <c r="C28" s="35"/>
      <c r="D28" s="35"/>
      <c r="E28" s="35"/>
      <c r="F28" s="37">
        <v>0.0</v>
      </c>
      <c r="G28" s="37">
        <v>5.0</v>
      </c>
      <c r="H28" s="46">
        <v>0.0</v>
      </c>
      <c r="I28" s="46">
        <v>4.0</v>
      </c>
      <c r="J28" s="24"/>
      <c r="K28" s="24"/>
      <c r="L28" s="32">
        <v>0.0</v>
      </c>
      <c r="M28" s="32">
        <v>5.0</v>
      </c>
      <c r="N28" s="38"/>
      <c r="O28" s="38"/>
      <c r="P28" s="37">
        <v>0.0</v>
      </c>
      <c r="Q28" s="37">
        <v>4.0</v>
      </c>
      <c r="R28" s="38"/>
      <c r="S28" s="38"/>
      <c r="T28" s="18">
        <f t="shared" si="2"/>
        <v>18</v>
      </c>
      <c r="U28" s="22"/>
      <c r="V28" s="34" t="s">
        <v>42</v>
      </c>
    </row>
    <row r="29">
      <c r="A29" s="14" t="s">
        <v>52</v>
      </c>
      <c r="B29" s="49">
        <v>0.0</v>
      </c>
      <c r="C29" s="49">
        <v>6.0</v>
      </c>
      <c r="D29" s="35"/>
      <c r="E29" s="35"/>
      <c r="F29" s="35"/>
      <c r="G29" s="35"/>
      <c r="H29" s="24"/>
      <c r="I29" s="24"/>
      <c r="J29" s="46">
        <v>0.0</v>
      </c>
      <c r="K29" s="46">
        <v>6.0</v>
      </c>
      <c r="L29" s="24"/>
      <c r="M29" s="24"/>
      <c r="N29" s="35"/>
      <c r="O29" s="35"/>
      <c r="P29" s="50"/>
      <c r="Q29" s="50"/>
      <c r="R29" s="35"/>
      <c r="S29" s="35"/>
      <c r="T29" s="18">
        <f t="shared" si="2"/>
        <v>12</v>
      </c>
      <c r="U29" s="18"/>
      <c r="V29" s="34" t="s">
        <v>42</v>
      </c>
    </row>
    <row r="30">
      <c r="A30" s="36" t="s">
        <v>48</v>
      </c>
      <c r="B30" s="38"/>
      <c r="C30" s="38"/>
      <c r="D30" s="38"/>
      <c r="E30" s="38"/>
      <c r="F30" s="38"/>
      <c r="G30" s="38"/>
      <c r="H30" s="38"/>
      <c r="I30" s="38"/>
      <c r="J30" s="33"/>
      <c r="K30" s="33"/>
      <c r="L30" s="38"/>
      <c r="M30" s="38"/>
      <c r="N30" s="39"/>
      <c r="O30" s="39"/>
      <c r="P30" s="37">
        <v>0.0</v>
      </c>
      <c r="Q30" s="37">
        <v>5.0</v>
      </c>
      <c r="R30" s="38"/>
      <c r="S30" s="38"/>
      <c r="T30" s="18">
        <f t="shared" si="2"/>
        <v>5</v>
      </c>
      <c r="U30" s="42"/>
      <c r="V30" s="34" t="s">
        <v>42</v>
      </c>
    </row>
    <row r="31">
      <c r="A31" s="36" t="s">
        <v>65</v>
      </c>
      <c r="B31" s="35"/>
      <c r="C31" s="35"/>
      <c r="D31" s="35"/>
      <c r="E31" s="35"/>
      <c r="F31" s="37">
        <v>0.0</v>
      </c>
      <c r="G31" s="37">
        <v>4.0</v>
      </c>
      <c r="H31" s="38"/>
      <c r="I31" s="38"/>
      <c r="J31" s="35"/>
      <c r="K31" s="35"/>
      <c r="L31" s="35"/>
      <c r="M31" s="35"/>
      <c r="N31" s="38"/>
      <c r="O31" s="38"/>
      <c r="P31" s="39"/>
      <c r="Q31" s="39"/>
      <c r="R31" s="38"/>
      <c r="S31" s="38"/>
      <c r="T31" s="18">
        <f t="shared" si="2"/>
        <v>4</v>
      </c>
      <c r="U31" s="44"/>
      <c r="V31" s="34" t="s">
        <v>42</v>
      </c>
    </row>
    <row r="32">
      <c r="A32" s="36" t="s">
        <v>66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>
        <v>0.0</v>
      </c>
      <c r="O32" s="37">
        <v>4.0</v>
      </c>
      <c r="P32" s="39"/>
      <c r="Q32" s="39"/>
      <c r="R32" s="38"/>
      <c r="S32" s="38"/>
      <c r="T32" s="18">
        <f t="shared" si="2"/>
        <v>4</v>
      </c>
      <c r="U32" s="36"/>
      <c r="V32" s="34" t="s">
        <v>42</v>
      </c>
    </row>
  </sheetData>
  <autoFilter ref="$A$4:$U$32">
    <sortState ref="A4:U32">
      <sortCondition ref="U4:U32"/>
      <sortCondition descending="1" ref="T4:T32"/>
    </sortState>
  </autoFilter>
  <mergeCells count="20">
    <mergeCell ref="N2:O2"/>
    <mergeCell ref="P2:Q2"/>
    <mergeCell ref="R2:S2"/>
    <mergeCell ref="T2:U2"/>
    <mergeCell ref="A1:U1"/>
    <mergeCell ref="B2:C2"/>
    <mergeCell ref="D2:E2"/>
    <mergeCell ref="F2:G2"/>
    <mergeCell ref="H2:I2"/>
    <mergeCell ref="J2:K2"/>
    <mergeCell ref="L2:M2"/>
    <mergeCell ref="P3:Q3"/>
    <mergeCell ref="R3:S3"/>
    <mergeCell ref="B3:C3"/>
    <mergeCell ref="D3:E3"/>
    <mergeCell ref="F3:G3"/>
    <mergeCell ref="H3:I3"/>
    <mergeCell ref="J3:K3"/>
    <mergeCell ref="L3:M3"/>
    <mergeCell ref="N3:O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